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codeName="ЭтаКнига" defaultThemeVersion="124226"/>
  <mc:AlternateContent xmlns:mc="http://schemas.openxmlformats.org/markup-compatibility/2006">
    <mc:Choice Requires="x15">
      <x15ac:absPath xmlns:x15ac="http://schemas.microsoft.com/office/spreadsheetml/2010/11/ac" url="\\172.31.0.66\данные для инвест. программы\Отчет по ИП-23г\3 кв\Подтверждающие документы ЦЭС\"/>
    </mc:Choice>
  </mc:AlternateContent>
  <xr:revisionPtr revIDLastSave="0" documentId="13_ncr:1_{CCCA60B3-2312-4258-933C-456A28909D90}" xr6:coauthVersionLast="47" xr6:coauthVersionMax="47" xr10:uidLastSave="{00000000-0000-0000-0000-000000000000}"/>
  <bookViews>
    <workbookView xWindow="-120" yWindow="-120" windowWidth="29040" windowHeight="15840" tabRatio="944" firstSheet="4" activeTab="11" xr2:uid="{00000000-000D-0000-FFFF-FFFF00000000}"/>
  </bookViews>
  <sheets>
    <sheet name="1.Титульный лист"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СР" sheetId="36" r:id="rId13"/>
    <sheet name="10. Карта" sheetId="34" r:id="rId14"/>
  </sheets>
  <externalReferences>
    <externalReference r:id="rId15"/>
    <externalReference r:id="rId16"/>
  </externalReferences>
  <definedNames>
    <definedName name="Excel_BuiltIn_Print_Area_1_1" localSheetId="12">#REF!</definedName>
    <definedName name="Excel_BuiltIn_Print_Area_1_1">#REF!</definedName>
    <definedName name="_xlnm.Print_Titles" localSheetId="0">'1.Титульный лист'!$21:$21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'1.Титульный лист'!$A$1:$C$48</definedName>
    <definedName name="_xlnm.Print_Area" localSheetId="1">'2. Паспорт  ТП'!$A$1:$S$23</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 бюджет'!$A$1:$O$22</definedName>
    <definedName name="_xlnm.Print_Area" localSheetId="7">'5 Анализ эконом эфф'!$A$1:$FF$104</definedName>
    <definedName name="_xlnm.Print_Area" localSheetId="8">'6.1. Паспорт сетевой график'!$A$1:$L$54</definedName>
    <definedName name="_xlnm.Print_Area" localSheetId="9">'6.2. Паспорт фин осв ввод'!$A$1:$AG$64</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26" i="5" l="1"/>
  <c r="P26" i="5"/>
  <c r="R26" i="5"/>
  <c r="AD27" i="5"/>
  <c r="AE27" i="5" s="1"/>
  <c r="AB26" i="5"/>
  <c r="C48" i="7"/>
  <c r="C47" i="7" s="1"/>
  <c r="F63" i="36" l="1"/>
  <c r="H63" i="36" s="1"/>
  <c r="F62" i="36"/>
  <c r="H62" i="36" s="1"/>
  <c r="F60" i="36"/>
  <c r="G60" i="36" s="1"/>
  <c r="F59" i="36"/>
  <c r="H59" i="36" s="1"/>
  <c r="F58" i="36"/>
  <c r="H58" i="36" s="1"/>
  <c r="F57" i="36"/>
  <c r="H57" i="36" s="1"/>
  <c r="F56" i="36"/>
  <c r="G56" i="36" s="1"/>
  <c r="F55" i="36"/>
  <c r="H55" i="36" s="1"/>
  <c r="F54" i="36"/>
  <c r="H54" i="36" s="1"/>
  <c r="F53" i="36"/>
  <c r="H53" i="36" s="1"/>
  <c r="F52" i="36"/>
  <c r="G52" i="36" s="1"/>
  <c r="F51" i="36"/>
  <c r="H51" i="36" s="1"/>
  <c r="F50" i="36"/>
  <c r="H50" i="36" s="1"/>
  <c r="F49" i="36"/>
  <c r="H49" i="36" s="1"/>
  <c r="H48" i="36"/>
  <c r="F48" i="36"/>
  <c r="G48" i="36" s="1"/>
  <c r="F47" i="36"/>
  <c r="H47" i="36" s="1"/>
  <c r="F46" i="36"/>
  <c r="H46" i="36" s="1"/>
  <c r="F45" i="36"/>
  <c r="H45" i="36" s="1"/>
  <c r="F44" i="36"/>
  <c r="G44" i="36" s="1"/>
  <c r="F43" i="36"/>
  <c r="H43" i="36" s="1"/>
  <c r="F42" i="36"/>
  <c r="H42" i="36" s="1"/>
  <c r="F41" i="36"/>
  <c r="H41" i="36" s="1"/>
  <c r="F40" i="36"/>
  <c r="G40" i="36" s="1"/>
  <c r="F39" i="36"/>
  <c r="H39" i="36" s="1"/>
  <c r="F38" i="36"/>
  <c r="H38" i="36" s="1"/>
  <c r="F37" i="36"/>
  <c r="H37" i="36" s="1"/>
  <c r="F36" i="36"/>
  <c r="G36" i="36" s="1"/>
  <c r="F35" i="36"/>
  <c r="H35" i="36" s="1"/>
  <c r="F34" i="36"/>
  <c r="H34" i="36" s="1"/>
  <c r="F33" i="36"/>
  <c r="H33" i="36" s="1"/>
  <c r="F32" i="36"/>
  <c r="G32" i="36" s="1"/>
  <c r="F31" i="36"/>
  <c r="G31" i="36" s="1"/>
  <c r="F30" i="36"/>
  <c r="H30" i="36" s="1"/>
  <c r="F29" i="36"/>
  <c r="H29" i="36" s="1"/>
  <c r="F28" i="36"/>
  <c r="G28" i="36" s="1"/>
  <c r="F27" i="36"/>
  <c r="H27" i="36" s="1"/>
  <c r="F26" i="36"/>
  <c r="H26" i="36" s="1"/>
  <c r="F25" i="36"/>
  <c r="H25" i="36" s="1"/>
  <c r="F24" i="36"/>
  <c r="G24" i="36" s="1"/>
  <c r="F23" i="36"/>
  <c r="H23" i="36" s="1"/>
  <c r="F22" i="36"/>
  <c r="H22" i="36" s="1"/>
  <c r="F21" i="36"/>
  <c r="H21" i="36" s="1"/>
  <c r="F20" i="36"/>
  <c r="G20" i="36" s="1"/>
  <c r="F19" i="36"/>
  <c r="H19" i="36" s="1"/>
  <c r="F18" i="36"/>
  <c r="H18" i="36" s="1"/>
  <c r="F17" i="36"/>
  <c r="H17" i="36" s="1"/>
  <c r="F16" i="36"/>
  <c r="G16" i="36" s="1"/>
  <c r="F15" i="36"/>
  <c r="H15" i="36" s="1"/>
  <c r="F14" i="36"/>
  <c r="H14" i="36" s="1"/>
  <c r="F13" i="36"/>
  <c r="H13" i="36" s="1"/>
  <c r="F12" i="36"/>
  <c r="G12" i="36" s="1"/>
  <c r="D11" i="36"/>
  <c r="F11" i="36" s="1"/>
  <c r="D10" i="36"/>
  <c r="F10" i="36" s="1"/>
  <c r="D9" i="36"/>
  <c r="F9" i="36" s="1"/>
  <c r="D8" i="36"/>
  <c r="F8" i="36" s="1"/>
  <c r="D7" i="36"/>
  <c r="F7" i="36" s="1"/>
  <c r="G19" i="36" l="1"/>
  <c r="H31" i="36"/>
  <c r="H20" i="36"/>
  <c r="G27" i="36"/>
  <c r="H32" i="36"/>
  <c r="G39" i="36"/>
  <c r="G51" i="36"/>
  <c r="H52" i="36"/>
  <c r="G59" i="36"/>
  <c r="H40" i="36"/>
  <c r="G23" i="36"/>
  <c r="H36" i="36"/>
  <c r="G55" i="36"/>
  <c r="G15" i="36"/>
  <c r="H28" i="36"/>
  <c r="G47" i="36"/>
  <c r="H60" i="36"/>
  <c r="H24" i="36"/>
  <c r="G43" i="36"/>
  <c r="H56" i="36"/>
  <c r="H16" i="36"/>
  <c r="G35" i="36"/>
  <c r="G63" i="36"/>
  <c r="H12" i="36"/>
  <c r="H44" i="36"/>
  <c r="H10" i="36"/>
  <c r="G10" i="36"/>
  <c r="F64" i="36"/>
  <c r="F61" i="36"/>
  <c r="H7" i="36"/>
  <c r="G7" i="36"/>
  <c r="H8" i="36"/>
  <c r="G8" i="36"/>
  <c r="H11" i="36"/>
  <c r="G11" i="36"/>
  <c r="H9" i="36"/>
  <c r="G9" i="36"/>
  <c r="G14" i="36"/>
  <c r="G18" i="36"/>
  <c r="G22" i="36"/>
  <c r="G26" i="36"/>
  <c r="G30" i="36"/>
  <c r="G34" i="36"/>
  <c r="G38" i="36"/>
  <c r="G42" i="36"/>
  <c r="G46" i="36"/>
  <c r="G50" i="36"/>
  <c r="G54" i="36"/>
  <c r="G58" i="36"/>
  <c r="G62" i="36"/>
  <c r="G13" i="36"/>
  <c r="G17" i="36"/>
  <c r="G21" i="36"/>
  <c r="G25" i="36"/>
  <c r="G29" i="36"/>
  <c r="G33" i="36"/>
  <c r="G37" i="36"/>
  <c r="G41" i="36"/>
  <c r="G45" i="36"/>
  <c r="G49" i="36"/>
  <c r="G53" i="36"/>
  <c r="G57" i="36"/>
  <c r="H61" i="36" l="1"/>
  <c r="G61" i="36"/>
  <c r="G64" i="36"/>
  <c r="H64" i="36"/>
  <c r="R57" i="15" l="1"/>
  <c r="P57" i="15"/>
  <c r="C24" i="6" l="1"/>
  <c r="M26" i="5" s="1"/>
  <c r="N26" i="5" s="1"/>
  <c r="C30" i="15"/>
  <c r="D30" i="15" s="1"/>
  <c r="R30" i="15" l="1"/>
  <c r="P30" i="15"/>
  <c r="AF59" i="15"/>
  <c r="AF60" i="15"/>
  <c r="D52" i="15"/>
  <c r="R52" i="15" s="1"/>
  <c r="C52" i="15"/>
  <c r="P52" i="15" s="1"/>
  <c r="S24" i="15"/>
  <c r="AF37" i="15" l="1"/>
  <c r="AF45" i="15"/>
  <c r="AG61" i="15"/>
  <c r="AG45" i="15"/>
  <c r="B22" i="22"/>
  <c r="O26" i="5"/>
  <c r="AF25" i="15"/>
  <c r="AG25" i="15"/>
  <c r="AF26" i="15"/>
  <c r="AG26" i="15"/>
  <c r="AF28" i="15"/>
  <c r="AG28" i="15"/>
  <c r="AF29" i="15"/>
  <c r="AG29" i="15"/>
  <c r="AF30" i="15"/>
  <c r="AG30" i="15"/>
  <c r="AF31" i="15"/>
  <c r="AG31" i="15"/>
  <c r="AF32" i="15"/>
  <c r="AG32" i="15"/>
  <c r="AF33" i="15"/>
  <c r="AG33" i="15"/>
  <c r="AF34" i="15"/>
  <c r="AG34" i="15"/>
  <c r="AF35" i="15"/>
  <c r="AG35" i="15"/>
  <c r="AF36" i="15"/>
  <c r="AG36" i="15"/>
  <c r="AF38" i="15"/>
  <c r="AG38" i="15"/>
  <c r="AF39" i="15"/>
  <c r="AG39" i="15"/>
  <c r="AF40" i="15"/>
  <c r="AG40" i="15"/>
  <c r="AF41" i="15"/>
  <c r="AG41" i="15"/>
  <c r="AF42" i="15"/>
  <c r="AG42" i="15"/>
  <c r="AF43" i="15"/>
  <c r="AG43" i="15"/>
  <c r="AF44" i="15"/>
  <c r="AG44" i="15"/>
  <c r="AF46" i="15"/>
  <c r="AG46" i="15"/>
  <c r="AF47" i="15"/>
  <c r="AG47" i="15"/>
  <c r="AF48" i="15"/>
  <c r="AG48" i="15"/>
  <c r="AF49" i="15"/>
  <c r="AG49" i="15"/>
  <c r="AF50" i="15"/>
  <c r="AG50" i="15"/>
  <c r="AF51" i="15"/>
  <c r="AG51" i="15"/>
  <c r="AF52" i="15"/>
  <c r="AG52" i="15"/>
  <c r="AF53" i="15"/>
  <c r="AG53" i="15"/>
  <c r="AF54" i="15"/>
  <c r="AF55" i="15"/>
  <c r="AG55" i="15"/>
  <c r="AF56" i="15"/>
  <c r="AG56" i="15"/>
  <c r="AF57" i="15"/>
  <c r="AG57" i="15"/>
  <c r="AF58" i="15"/>
  <c r="AG58" i="15"/>
  <c r="AG59" i="15"/>
  <c r="AG60" i="15"/>
  <c r="AF61" i="15"/>
  <c r="AF62" i="15"/>
  <c r="AG62" i="15"/>
  <c r="AF63" i="15"/>
  <c r="AG63" i="15"/>
  <c r="AF64" i="15"/>
  <c r="AG64" i="15"/>
  <c r="S27" i="15"/>
  <c r="AG37" i="15" l="1"/>
  <c r="AG54" i="15"/>
  <c r="C25" i="6" l="1"/>
  <c r="B67" i="22" l="1"/>
  <c r="B27" i="22" l="1"/>
  <c r="C24" i="15"/>
  <c r="B3" i="22"/>
  <c r="AV3" i="5"/>
  <c r="AG3" i="15"/>
  <c r="L3" i="16"/>
  <c r="DU3" i="23"/>
  <c r="AA3" i="14"/>
  <c r="S4" i="13"/>
  <c r="S3" i="12"/>
  <c r="A11" i="12"/>
  <c r="C27" i="15" l="1"/>
  <c r="P27" i="15" s="1"/>
  <c r="AF27" i="15" s="1"/>
  <c r="P24" i="15"/>
  <c r="AF24" i="15" s="1"/>
  <c r="A15" i="22"/>
  <c r="B21" i="22" s="1"/>
  <c r="A5" i="22" l="1"/>
  <c r="A5" i="5"/>
  <c r="A4" i="15"/>
  <c r="A5" i="16"/>
  <c r="A7" i="23"/>
  <c r="A5" i="10"/>
  <c r="A4" i="17"/>
  <c r="A5" i="6"/>
  <c r="A5" i="14"/>
  <c r="A6" i="13"/>
  <c r="A4" i="12"/>
  <c r="FG65" i="23" l="1"/>
  <c r="A15" i="5" l="1"/>
  <c r="D24" i="15" l="1"/>
  <c r="A12" i="22"/>
  <c r="A12" i="5"/>
  <c r="A11" i="15"/>
  <c r="A12" i="16"/>
  <c r="A12" i="10"/>
  <c r="A14" i="23" s="1"/>
  <c r="A11" i="17"/>
  <c r="A12" i="6"/>
  <c r="E12" i="14"/>
  <c r="A13" i="13"/>
  <c r="A14" i="15"/>
  <c r="A15" i="16"/>
  <c r="A15" i="10"/>
  <c r="A17" i="23" s="1"/>
  <c r="A14" i="17"/>
  <c r="A15" i="6"/>
  <c r="E15" i="14"/>
  <c r="A16" i="13"/>
  <c r="A14" i="12"/>
  <c r="R24" i="15" l="1"/>
  <c r="AG24" i="15" s="1"/>
  <c r="D27" i="15"/>
  <c r="R27" i="15" s="1"/>
  <c r="AG27"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<sst xmlns="http://schemas.openxmlformats.org/spreadsheetml/2006/main" count="1135" uniqueCount="549">
  <si>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</si>
  <si>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</si>
  <si>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</si>
  <si>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</si>
  <si>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</si>
  <si>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</si>
  <si>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</si>
  <si>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</si>
  <si>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</si>
  <si>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</si>
  <si>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</si>
  <si>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</si>
  <si>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</si>
  <si>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</si>
  <si>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</si>
  <si>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</si>
  <si>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</si>
  <si>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</si>
  <si>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</si>
  <si>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</si>
  <si>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</si>
  <si>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</si>
  <si>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</si>
  <si>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</si>
  <si>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</si>
  <si>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</si>
  <si>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</si>
  <si>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</si>
  <si>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</si>
  <si>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</si>
  <si>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</si>
  <si>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</si>
  <si>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</si>
  <si>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</si>
  <si>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</si>
  <si>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</si>
  <si>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</si>
  <si>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</si>
  <si>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</si>
  <si>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</si>
  <si>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</si>
  <si>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</si>
  <si>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</si>
  <si>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</si>
  <si>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</si>
  <si>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</si>
  <si>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</si>
  <si>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</si>
  <si>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</si>
  <si>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</si>
  <si>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</si>
  <si>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</si>
  <si>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</si>
  <si>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</si>
  <si>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</si>
  <si>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</si>
  <si>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</si>
  <si>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</si>
  <si>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</si>
  <si>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</si>
  <si>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</si>
  <si>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</si>
  <si>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</si>
  <si>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</si>
  <si>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</si>
  <si>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</si>
  <si>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</si>
  <si>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</si>
  <si>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</si>
  <si>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</si>
  <si>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</si>
  <si>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</si>
  <si>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</si>
  <si>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</si>
  <si>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</si>
  <si>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</si>
  <si>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</si>
  <si>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</si>
  <si>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</si>
  <si>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</si>
  <si>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</si>
  <si>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</si>
  <si>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</si>
  <si>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</si>
  <si>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</si>
  <si>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</si>
  <si>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</si>
  <si>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</si>
  <si>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</si>
  <si>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</si>
  <si>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</si>
  <si>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</si>
  <si>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</si>
  <si>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</si>
  <si>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</si>
  <si>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</si>
  <si>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</si>
  <si>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</si>
  <si>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</si>
  <si>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</si>
  <si>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</si>
  <si>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</si>
  <si>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</si>
  <si>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</si>
  <si>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</si>
  <si>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</si>
  <si>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</si>
  <si>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</si>
  <si>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</si>
  <si>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</si>
  <si>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</si>
  <si>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</si>
  <si>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</si>
  <si>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</si>
  <si>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</si>
  <si>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</si>
  <si>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</si>
  <si>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</si>
  <si>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</si>
  <si>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</si>
  <si>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</si>
  <si>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</si>
  <si>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</si>
  <si>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</si>
  <si>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</si>
  <si>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</si>
  <si>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</si>
  <si>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</si>
  <si>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</si>
  <si>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</si>
  <si>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</si>
  <si>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</si>
  <si>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</si>
  <si>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</si>
  <si>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</si>
  <si>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</si>
  <si>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</si>
  <si>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</si>
  <si>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</si>
  <si>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</si>
  <si>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</si>
  <si>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</si>
  <si>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</si>
  <si>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</si>
  <si>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</si>
  <si>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</si>
  <si>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</si>
  <si>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</si>
  <si>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</si>
  <si>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</si>
  <si>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</si>
  <si>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</si>
  <si>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</si>
  <si>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</si>
  <si>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</si>
  <si>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</si>
  <si>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</si>
  <si>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</si>
  <si>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</si>
  <si>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</si>
  <si>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</si>
  <si>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</si>
  <si>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</si>
  <si>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</si>
  <si>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</si>
  <si>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</si>
  <si>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</si>
  <si>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</si>
  <si>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</si>
  <si>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</si>
  <si>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</si>
  <si>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</si>
  <si>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</si>
  <si>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</si>
  <si>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</si>
  <si>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</si>
  <si>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</si>
  <si>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</si>
  <si>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</si>
  <si>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</si>
  <si>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</si>
  <si>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</si>
  <si>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</si>
  <si>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</si>
  <si>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</si>
  <si>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</si>
  <si>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</si>
  <si>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</si>
  <si>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</si>
  <si>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</si>
  <si>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</si>
  <si>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</si>
  <si>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</si>
  <si>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</si>
  <si>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</si>
  <si>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</si>
  <si>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</si>
  <si>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</si>
  <si>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</si>
  <si>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</si>
  <si>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</si>
  <si>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</si>
  <si>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</si>
  <si>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</si>
  <si>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</si>
  <si>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</si>
  <si>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</si>
  <si>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</si>
  <si>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</si>
  <si>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</si>
  <si>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</si>
  <si>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</si>
  <si>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</si>
  <si>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</si>
  <si>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</si>
  <si>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</si>
  <si>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</si>
  <si>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</si>
  <si>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</si>
  <si>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</si>
  <si>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</si>
  <si>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</si>
  <si>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</si>
  <si>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</si>
  <si>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</si>
  <si>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</si>
  <si>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</si>
  <si>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</si>
  <si>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</si>
  <si>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</si>
  <si>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</si>
  <si>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</si>
  <si>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</si>
  <si>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</si>
  <si>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</si>
  <si>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</si>
  <si>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</si>
  <si>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</si>
  <si>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</si>
  <si>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</si>
  <si>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</si>
  <si>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</si>
  <si>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Форма заполняется:</t>
  </si>
  <si>
    <t>Дисконтированный срок окупаемости (DBP)</t>
  </si>
  <si>
    <t>Срок окупаемости (PBP)</t>
  </si>
  <si>
    <t>Внутренняя норма доходности (IRR)</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</si>
  <si>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</si>
  <si>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</si>
  <si>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</si>
  <si>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</si>
  <si>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</si>
  <si>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</si>
  <si>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</si>
  <si>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</si>
  <si>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</si>
  <si>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</si>
  <si>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</si>
  <si>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</si>
  <si>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</si>
  <si>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</si>
  <si>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</si>
  <si>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</si>
  <si>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</si>
  <si>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</si>
  <si>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</si>
  <si>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</si>
  <si>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</si>
  <si>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</si>
  <si>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</si>
  <si>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</si>
  <si>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</si>
  <si>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</si>
  <si>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</si>
  <si>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</si>
  <si>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</si>
  <si>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</si>
  <si>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</si>
  <si>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</si>
  <si>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</si>
  <si>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</si>
  <si>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</si>
  <si>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</si>
  <si>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</si>
  <si>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</si>
  <si>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</si>
  <si>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</si>
  <si>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</si>
  <si>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</si>
  <si>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Кол-во объектов, ед.</t>
  </si>
  <si>
    <t>Срок амортизации, лет</t>
  </si>
  <si>
    <t>Прочие расходы, руб. без НДС на объект</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</si>
  <si>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</si>
  <si>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</si>
  <si>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</si>
  <si>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</si>
  <si>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</si>
  <si>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</si>
  <si>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</si>
  <si>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</si>
  <si>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</si>
  <si>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</si>
  <si>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</si>
  <si>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</si>
  <si>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</si>
  <si>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</si>
  <si>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</si>
  <si>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</si>
  <si>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</si>
  <si>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</si>
  <si>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</si>
  <si>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</si>
  <si>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</si>
  <si>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</si>
  <si>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</si>
  <si>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</si>
  <si>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</si>
  <si>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</si>
  <si>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</si>
  <si>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</si>
  <si>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</si>
  <si>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</si>
  <si>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</si>
  <si>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</si>
  <si>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</si>
  <si>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</si>
  <si>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</si>
  <si>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</si>
  <si>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</si>
  <si>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</si>
  <si>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</si>
  <si>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</si>
  <si>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</si>
  <si>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</si>
  <si>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</si>
  <si>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</si>
  <si>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</si>
  <si>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</si>
  <si>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</si>
  <si>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</si>
  <si>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</si>
  <si>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</si>
  <si>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</si>
  <si>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</si>
  <si>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</si>
  <si>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</si>
  <si>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</si>
  <si>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</si>
  <si>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</si>
  <si>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</si>
  <si>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</si>
  <si>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</si>
  <si>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</si>
  <si>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</si>
  <si>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</si>
  <si>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</si>
  <si>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</si>
  <si>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</si>
  <si>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</si>
  <si>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</si>
  <si>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</si>
  <si>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</si>
  <si>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</si>
  <si>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</si>
  <si>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</si>
  <si>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</si>
  <si>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</si>
  <si>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</si>
  <si>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</si>
  <si>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</si>
  <si>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</si>
  <si>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</si>
  <si>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</si>
  <si>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</si>
  <si>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</si>
  <si>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</si>
  <si>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</si>
  <si>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</si>
  <si>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</si>
  <si>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</si>
  <si>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</si>
  <si>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</si>
  <si>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</si>
  <si>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</si>
  <si>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</si>
  <si>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</si>
  <si>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</si>
  <si>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</si>
  <si>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</si>
  <si>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</si>
  <si>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</si>
  <si>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</si>
  <si>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</si>
  <si>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</si>
  <si>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</si>
  <si>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</si>
  <si>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</si>
  <si>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</si>
  <si>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</si>
  <si>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</si>
  <si>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</si>
  <si>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</si>
  <si>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</si>
  <si>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</si>
  <si>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</si>
  <si>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</si>
  <si>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</si>
  <si>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</si>
  <si>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</si>
  <si>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</si>
  <si>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</si>
  <si>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</si>
  <si>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</si>
  <si>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</si>
  <si>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</si>
  <si>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</si>
  <si>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</si>
  <si>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</si>
  <si>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</si>
  <si>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</si>
  <si>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</si>
  <si>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</si>
  <si>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</si>
  <si>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</si>
  <si>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</si>
  <si>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</si>
  <si>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</si>
  <si>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</si>
  <si>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</si>
  <si>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</si>
  <si>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</si>
  <si>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</si>
  <si>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</si>
  <si>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</si>
  <si>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</si>
  <si>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</si>
  <si>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</si>
  <si>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</si>
  <si>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</si>
  <si>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</si>
  <si>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</si>
  <si>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</si>
  <si>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</si>
  <si>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</si>
  <si>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</si>
  <si>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</si>
  <si>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</si>
  <si>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</si>
  <si>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</si>
  <si>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</si>
  <si>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</si>
  <si>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</si>
  <si>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</si>
  <si>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</si>
  <si>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</si>
  <si>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</si>
  <si>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</si>
  <si>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</si>
  <si>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</si>
  <si>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</si>
  <si>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</si>
  <si>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</si>
  <si>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</si>
  <si>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</si>
  <si>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</si>
  <si>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2021 год</t>
  </si>
  <si>
    <t>не требуется</t>
  </si>
  <si>
    <t>не относится</t>
  </si>
  <si>
    <t>Цели</t>
  </si>
  <si>
    <t>Предложения по корректировке плана</t>
  </si>
  <si>
    <t>н/д</t>
  </si>
  <si>
    <t xml:space="preserve"> 2.2</t>
  </si>
  <si>
    <t xml:space="preserve"> 3.1</t>
  </si>
  <si>
    <t>4.6.</t>
  </si>
  <si>
    <t>Республика Башкортостан</t>
  </si>
  <si>
    <t>нд</t>
  </si>
  <si>
    <t>ГАУ РНТИК "Баштехинформ"</t>
  </si>
  <si>
    <t>Управление электросетевым имуществом РБ</t>
  </si>
  <si>
    <t>2022 год</t>
  </si>
  <si>
    <t xml:space="preserve"> (идентификатор инвестиционного проекта)</t>
  </si>
  <si>
    <t>Собственный капитал                                   .</t>
  </si>
  <si>
    <t>Простой период окупаемости, лет                             6,06</t>
  </si>
  <si>
    <t>Дисконтированный период окупаемости, лет                                6,65</t>
  </si>
  <si>
    <t>Чистая приведенная стоимость (NPV) через 10 лет  после ввода объекта в эксплуатацию 3513391 ,08 руб.</t>
  </si>
  <si>
    <t>Целесообразность реализации проекта                                +</t>
  </si>
  <si>
    <t xml:space="preserve">Прибыль до вычета расходов по уплате налога, процентов и </t>
  </si>
  <si>
    <t>начисленной амортизации (EBITDA)</t>
  </si>
  <si>
    <t>Прибыль до вычета расходов по уплате налогов и процентов</t>
  </si>
  <si>
    <t>(EBIT)</t>
  </si>
  <si>
    <t>Дисконтированный денежный поток</t>
  </si>
  <si>
    <t xml:space="preserve">Дисконтированный денежный поток нарастающим итогом </t>
  </si>
  <si>
    <t>(PV)</t>
  </si>
  <si>
    <t>Чистая приведенная стоимость без учета продажи (NPV)</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</si>
  <si>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</si>
  <si>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</si>
  <si>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</si>
  <si>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расчитываются за период от начала реализации проекта до момента истечения 10 лет с даты ввода объекта в эксплуатацию.</t>
  </si>
  <si>
    <t>Стадия проектирования</t>
  </si>
  <si>
    <t>Реконструкция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</si>
  <si>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</si>
  <si>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</si>
  <si>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заключенного договора в ценах 2019 года с НДС, млн. руб.</t>
  </si>
  <si>
    <t>ГУП "РЭС"</t>
  </si>
  <si>
    <t>2023 год</t>
  </si>
  <si>
    <t>2024 год</t>
  </si>
  <si>
    <t>Сметная стоимость проекта в ценах  2020 года с НДС, млн. руб.</t>
  </si>
  <si>
    <t>2025 год</t>
  </si>
  <si>
    <t>2026 год</t>
  </si>
  <si>
    <t xml:space="preserve"> по состоянию на 01.01.2022 года </t>
  </si>
  <si>
    <t xml:space="preserve">по состоянию на 01.01.2023 года </t>
  </si>
  <si>
    <t>Факт 2021 года</t>
  </si>
  <si>
    <t>к</t>
  </si>
  <si>
    <t>от «____» ______________________</t>
  </si>
  <si>
    <t>2023 г.</t>
  </si>
  <si>
    <t>торги</t>
  </si>
  <si>
    <t>Планируемая дата начала 2023г.</t>
  </si>
  <si>
    <t>Год раскрытия информации:  2023 год</t>
  </si>
  <si>
    <t>1.6. Прочие инвестиционные проекты</t>
  </si>
  <si>
    <t>г.Уфа</t>
  </si>
  <si>
    <t xml:space="preserve">1 этап: 2023г. - Организация конкурсных процедур, подведение итогов  (в комплексе);
2 этап: 2023 г. - Заключение Договора с победителем (в комплексе);
3 этап: 2023г. - Поставка;
4 этап: 2023г. - Ввод в эксплуатацию.
</t>
  </si>
  <si>
    <t>КП</t>
  </si>
  <si>
    <t>https://yandex.ru/maps/geo/ufa/53105309/?ll=55.950956%2C54.731368&amp;z=18</t>
  </si>
  <si>
    <t>Обеспечение процесса производства</t>
  </si>
  <si>
    <t xml:space="preserve"> Приложение  к Расчету тарифа</t>
  </si>
  <si>
    <t>№ п/п</t>
  </si>
  <si>
    <t>Ед.изм.</t>
  </si>
  <si>
    <t>Кол-во</t>
  </si>
  <si>
    <t>Цена с ндс 20%, руб.</t>
  </si>
  <si>
    <t>Стоимость с ндс 20%, руб.</t>
  </si>
  <si>
    <t>Стоимость без ндс 20%, руб.</t>
  </si>
  <si>
    <t>На 4 года</t>
  </si>
  <si>
    <t>ПК готовое решение с Windows 10 Pro/Офис</t>
  </si>
  <si>
    <t>шт.</t>
  </si>
  <si>
    <t>Монитор 27"</t>
  </si>
  <si>
    <t>МФУ А3</t>
  </si>
  <si>
    <t>МФУ А4</t>
  </si>
  <si>
    <t>ВСЕГО</t>
  </si>
  <si>
    <t>Руководитель предприятия        ___________________________________________</t>
  </si>
  <si>
    <t>В. В. Мазур</t>
  </si>
  <si>
    <t xml:space="preserve">                                                       (подпись)                                         (расшифровка)</t>
  </si>
  <si>
    <t>N_2023_16_Ц_2</t>
  </si>
  <si>
    <t>Принтер А4</t>
  </si>
  <si>
    <t>Эталлоный прибор учета</t>
  </si>
  <si>
    <t>Приобретение ОНМ ( Эталонный ПУ, ПК для создания интеллектуальной системы учета электрической энергии по ФЗ № 522 от 22.09.2020 г.)</t>
  </si>
  <si>
    <t>Расчет материалов на Приобретение ОНМ ( Эталонный ПУ, ПК для создания интеллектуальной системы учета электрической энергии по ФЗ № 522 от 22.09.2020 г.) на 2023 г.</t>
  </si>
  <si>
    <t>ООО ЦТС Форте ВД</t>
  </si>
  <si>
    <t>еис закупки</t>
  </si>
  <si>
    <t>3 кв 23</t>
  </si>
  <si>
    <t>2 кв 23</t>
  </si>
  <si>
    <t>ООО Электронприбор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</si>
</sst>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 _₽_-;\-* #,##0.00\ _₽_-;_-* &quot;-&quot;??\ _₽_-;_-@_-"/>
    <numFmt numFmtId="165" formatCode="#,##0.00&quot;р.&quot;;[Red]\-#,##0.00&quot;р.&quot;"/>
    <numFmt numFmtId="166" formatCode="_-* #,##0.00_р_._-;\-* #,##0.00_р_._-;_-* &quot;-&quot;??_р_._-;_-@_-"/>
    <numFmt numFmtId="167" formatCode="#,##0_ ;\-#,##0\ "/>
    <numFmt numFmtId="168" formatCode="_-* #,##0.00\ _р_._-;\-* #,##0.00\ _р_._-;_-* &quot;-&quot;??\ _р_._-;_-@_-"/>
    <numFmt numFmtId="169" formatCode="0.000"/>
    <numFmt numFmtId="170" formatCode="######0.0###"/>
    <numFmt numFmtId="171" formatCode="#,##0.000"/>
    <numFmt numFmtId="172" formatCode="_-* #,##0.000\ _₽_-;\-* #,##0.000\ _₽_-;_-* &quot;-&quot;??\ _₽_-;_-@_-"/>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7"/>
      <name val="Times New Roman"/>
      <family val="1"/>
      <charset val="204"/>
    </font>
    <font>
      <b/>
      <sz val="7"/>
      <name val="Times New Roman"/>
      <family val="1"/>
      <charset val="204"/>
    </font>
    <font>
      <sz val="10"/>
      <name val="Helv"/>
    </font>
    <font>
      <b/>
      <u/>
      <sz val="12"/>
      <color theme="1"/>
      <name val="Times New Roman"/>
      <family val="1"/>
      <charset val="204"/>
    </font>
    <font>
      <sz val="11"/>
      <color rgb="FFFF0000"/>
      <name val="Times New Roman"/>
      <family val="1"/>
      <charset val="204"/>
    </font>
    <font>
      <b/>
      <sz val="10"/>
      <name val="Times New Roman"/>
      <family val="1"/>
      <charset val="204"/>
    </font>
    <font>
      <sz val="6"/>
      <name val="Times New Roman"/>
      <family val="1"/>
      <charset val="204"/>
    </font>
    <font>
      <sz val="6.5"/>
      <name val="Times New Roman"/>
      <family val="1"/>
      <charset val="204"/>
    </font>
    <font>
      <b/>
      <sz val="6.5"/>
      <name val="Times New Roman"/>
      <family val="1"/>
      <charset val="204"/>
    </font>
    <font>
      <u/>
      <sz val="11"/>
      <color theme="10"/>
      <name val="Calibri"/>
      <family val="2"/>
      <charset val="204"/>
      <scheme val="minor"/>
    </font>
    <font>
      <sz val="11"/>
      <color rgb="FF000000"/>
      <name val="Calibri"/>
      <family val="2"/>
      <charset val="204"/>
    </font>
    <font>
      <sz val="10"/>
      <name val="Arial Cyr"/>
      <family val="2"/>
      <charset val="204"/>
    </font>
    <font>
      <sz val="10"/>
      <name val="Arial"/>
      <family val="2"/>
      <charset val="1"/>
    </font>
    <font>
      <b/>
      <sz val="14"/>
      <name val="Arial Cyr"/>
      <charset val="204"/>
    </font>
    <font>
      <b/>
      <sz val="12"/>
      <name val="Arial Cyr"/>
      <charset val="204"/>
    </font>
    <font>
      <sz val="12"/>
      <name val="Arial Cyr"/>
      <family val="2"/>
      <charset val="204"/>
    </font>
    <font>
      <b/>
      <sz val="10"/>
      <name val="Arial Cyr"/>
      <charset val="204"/>
    </font>
    <font>
      <sz val="11"/>
      <name val="Times New Roman Cyr"/>
      <charset val="204"/>
    </font>
    <font>
      <u/>
      <sz val="11"/>
      <name val="Times New Roman Cyr"/>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6" fontId="1" fillId="0" borderId="0" applyFont="0" applyFill="0" applyBorder="0" applyAlignment="0" applyProtection="0"/>
    <xf numFmtId="167" fontId="29" fillId="0" borderId="0" applyFont="0" applyFill="0" applyBorder="0" applyAlignment="0" applyProtection="0"/>
    <xf numFmtId="168"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164" fontId="1" fillId="0" borderId="0" applyFont="0" applyFill="0" applyBorder="0" applyAlignment="0" applyProtection="0"/>
    <xf numFmtId="0" fontId="68" fillId="0" borderId="0" applyNumberFormat="0" applyFill="0" applyBorder="0" applyAlignment="0" applyProtection="0"/>
    <xf numFmtId="0" fontId="69" fillId="0" borderId="0"/>
    <xf numFmtId="0" fontId="70" fillId="0" borderId="0"/>
    <xf numFmtId="0" fontId="45" fillId="0" borderId="0"/>
  </cellStyleXfs>
  <cellXfs count="45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9"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1" xfId="2" applyFont="1" applyBorder="1" applyAlignment="1">
      <alignment horizontal="justify"/>
    </xf>
    <xf numFmtId="0" fontId="41" fillId="0" borderId="41" xfId="2" applyFont="1" applyBorder="1" applyAlignment="1">
      <alignment horizontal="justify"/>
    </xf>
    <xf numFmtId="0" fontId="41" fillId="0" borderId="42" xfId="2" applyFont="1" applyBorder="1" applyAlignment="1">
      <alignment horizontal="justify"/>
    </xf>
    <xf numFmtId="0" fontId="42" fillId="0" borderId="41" xfId="2" applyFont="1" applyBorder="1" applyAlignment="1">
      <alignment vertical="top" wrapText="1"/>
    </xf>
    <xf numFmtId="0" fontId="42" fillId="0" borderId="43" xfId="2" applyFont="1" applyBorder="1" applyAlignment="1">
      <alignment vertical="top" wrapText="1"/>
    </xf>
    <xf numFmtId="0" fontId="41" fillId="0" borderId="44" xfId="2" applyFont="1" applyBorder="1" applyAlignment="1">
      <alignment horizontal="justify" vertical="top" wrapText="1"/>
    </xf>
    <xf numFmtId="0" fontId="42" fillId="0" borderId="42" xfId="2" applyFont="1" applyBorder="1" applyAlignment="1">
      <alignment vertical="top" wrapText="1"/>
    </xf>
    <xf numFmtId="0" fontId="41" fillId="0" borderId="41" xfId="2" applyFont="1" applyBorder="1" applyAlignment="1">
      <alignment horizontal="justify" vertical="top" wrapText="1"/>
    </xf>
    <xf numFmtId="0" fontId="41" fillId="0" borderId="42" xfId="2" applyFont="1" applyBorder="1" applyAlignment="1">
      <alignment vertical="top" wrapText="1"/>
    </xf>
    <xf numFmtId="0" fontId="41" fillId="0" borderId="45" xfId="2" applyFont="1" applyBorder="1" applyAlignment="1">
      <alignment vertical="top" wrapText="1"/>
    </xf>
    <xf numFmtId="0" fontId="42" fillId="0" borderId="43" xfId="2" applyFont="1" applyBorder="1" applyAlignment="1">
      <alignment horizontal="justify" vertical="top" wrapText="1"/>
    </xf>
    <xf numFmtId="0" fontId="42" fillId="0" borderId="41" xfId="2" applyFont="1" applyBorder="1" applyAlignment="1">
      <alignment horizontal="justify" vertical="top" wrapText="1"/>
    </xf>
    <xf numFmtId="0" fontId="41" fillId="0" borderId="46" xfId="2" quotePrefix="1" applyFont="1" applyBorder="1" applyAlignment="1">
      <alignment horizontal="justify" vertical="top" wrapText="1"/>
    </xf>
    <xf numFmtId="0" fontId="41" fillId="0" borderId="47" xfId="2" applyFont="1" applyBorder="1" applyAlignment="1">
      <alignment horizontal="justify" vertical="top" wrapText="1"/>
    </xf>
    <xf numFmtId="0" fontId="42" fillId="0" borderId="42" xfId="2" applyFont="1" applyBorder="1" applyAlignment="1">
      <alignment horizontal="left" vertical="center" wrapText="1"/>
    </xf>
    <xf numFmtId="0" fontId="41" fillId="0" borderId="46" xfId="2" applyFont="1" applyBorder="1" applyAlignment="1">
      <alignment horizontal="justify" vertical="top" wrapText="1"/>
    </xf>
    <xf numFmtId="0" fontId="42" fillId="0" borderId="42" xfId="2" applyFont="1" applyBorder="1" applyAlignment="1">
      <alignment horizontal="center" vertical="center" wrapText="1"/>
    </xf>
    <xf numFmtId="0" fontId="41" fillId="0" borderId="43"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0" borderId="1" xfId="1" applyFont="1" applyBorder="1" applyAlignment="1">
      <alignment horizontal="left" vertical="top" wrapText="1"/>
    </xf>
    <xf numFmtId="0" fontId="36" fillId="0" borderId="1" xfId="2" applyFont="1" applyBorder="1" applyAlignment="1">
      <alignment horizontal="center" vertical="center" wrapText="1"/>
    </xf>
    <xf numFmtId="14" fontId="41" fillId="0" borderId="46" xfId="2" applyNumberFormat="1" applyFont="1" applyBorder="1" applyAlignment="1">
      <alignment horizontal="justify" vertical="top" wrapText="1"/>
    </xf>
    <xf numFmtId="0" fontId="42" fillId="0" borderId="37" xfId="2" applyFont="1" applyBorder="1" applyAlignment="1">
      <alignment vertical="top" wrapText="1"/>
    </xf>
    <xf numFmtId="0" fontId="41" fillId="0" borderId="48" xfId="2" applyFont="1" applyBorder="1" applyAlignment="1">
      <alignment vertical="top" wrapText="1"/>
    </xf>
    <xf numFmtId="0" fontId="41" fillId="0" borderId="40" xfId="2" applyFont="1" applyBorder="1" applyAlignment="1">
      <alignment vertical="top" wrapText="1"/>
    </xf>
    <xf numFmtId="0" fontId="41" fillId="0" borderId="1" xfId="2" applyFont="1" applyBorder="1" applyAlignment="1">
      <alignment vertical="top" wrapText="1"/>
    </xf>
    <xf numFmtId="0" fontId="11" fillId="0" borderId="0" xfId="62" applyFont="1" applyAlignment="1">
      <alignment horizontal="center" vertical="center"/>
    </xf>
    <xf numFmtId="0" fontId="41" fillId="0" borderId="46" xfId="67" quotePrefix="1" applyNumberFormat="1" applyFont="1" applyFill="1" applyBorder="1" applyAlignment="1">
      <alignment horizontal="justify" vertical="top" wrapText="1"/>
    </xf>
    <xf numFmtId="0" fontId="63" fillId="0" borderId="46" xfId="2" quotePrefix="1" applyFont="1" applyBorder="1" applyAlignment="1">
      <alignment horizontal="justify" vertical="top" wrapText="1"/>
    </xf>
    <xf numFmtId="0" fontId="41" fillId="0" borderId="49" xfId="2" applyFont="1" applyBorder="1" applyAlignment="1">
      <alignment horizontal="justify" vertical="top" wrapText="1"/>
    </xf>
    <xf numFmtId="0" fontId="3" fillId="0" borderId="1" xfId="1" applyBorder="1" applyAlignment="1">
      <alignment horizontal="center" vertical="center"/>
    </xf>
    <xf numFmtId="170" fontId="43" fillId="0" borderId="1" xfId="2" applyNumberFormat="1" applyFont="1" applyBorder="1" applyAlignment="1">
      <alignment horizontal="center" vertical="top" wrapText="1"/>
    </xf>
    <xf numFmtId="169" fontId="11" fillId="0" borderId="1" xfId="2" applyNumberFormat="1" applyBorder="1" applyAlignment="1">
      <alignment horizontal="left" vertical="center" wrapText="1"/>
    </xf>
    <xf numFmtId="169" fontId="11" fillId="0" borderId="1" xfId="2" applyNumberFormat="1" applyBorder="1" applyAlignment="1">
      <alignment horizontal="center" vertical="center" wrapText="1"/>
    </xf>
    <xf numFmtId="16" fontId="43" fillId="0" borderId="1" xfId="2" applyNumberFormat="1" applyFont="1" applyBorder="1" applyAlignment="1">
      <alignment horizontal="center" vertical="top" wrapText="1"/>
    </xf>
    <xf numFmtId="49" fontId="43" fillId="0" borderId="1" xfId="2" applyNumberFormat="1" applyFont="1" applyBorder="1" applyAlignment="1">
      <alignment horizontal="center" vertical="top" wrapText="1"/>
    </xf>
    <xf numFmtId="0" fontId="11" fillId="0" borderId="1" xfId="2" applyBorder="1" applyAlignment="1">
      <alignment horizontal="center"/>
    </xf>
    <xf numFmtId="0" fontId="46" fillId="0" borderId="1" xfId="62" applyFont="1" applyBorder="1" applyAlignment="1">
      <alignment horizontal="center" vertical="center" wrapText="1"/>
    </xf>
    <xf numFmtId="0" fontId="11" fillId="0" borderId="1" xfId="2" applyBorder="1" applyAlignment="1">
      <alignment vertical="center" wrapText="1"/>
    </xf>
    <xf numFmtId="0" fontId="11" fillId="0" borderId="1" xfId="2" applyBorder="1" applyAlignment="1">
      <alignment horizontal="center" vertical="center"/>
    </xf>
    <xf numFmtId="171" fontId="46" fillId="25" borderId="50" xfId="0" applyNumberFormat="1" applyFont="1" applyFill="1" applyBorder="1" applyAlignment="1">
      <alignment horizontal="left" vertical="center" wrapText="1"/>
    </xf>
    <xf numFmtId="0" fontId="7" fillId="25" borderId="4" xfId="1" applyFont="1" applyFill="1" applyBorder="1" applyAlignment="1">
      <alignment vertical="center" wrapText="1"/>
    </xf>
    <xf numFmtId="0" fontId="7" fillId="25" borderId="1" xfId="1" applyFont="1" applyFill="1" applyBorder="1" applyAlignment="1">
      <alignment horizontal="center" vertical="center" wrapText="1"/>
    </xf>
    <xf numFmtId="172" fontId="11" fillId="0" borderId="1" xfId="68" applyNumberFormat="1" applyFont="1" applyFill="1" applyBorder="1" applyAlignment="1">
      <alignment horizontal="left" vertical="center" wrapText="1"/>
    </xf>
    <xf numFmtId="0" fontId="0" fillId="0" borderId="1" xfId="0" applyBorder="1" applyAlignment="1">
      <alignment horizontal="center" vertical="center" wrapText="1"/>
    </xf>
    <xf numFmtId="0" fontId="41" fillId="0" borderId="43" xfId="2" applyFont="1" applyBorder="1" applyAlignment="1">
      <alignment horizontal="left" vertical="top" wrapText="1"/>
    </xf>
    <xf numFmtId="0" fontId="41" fillId="0" borderId="1" xfId="2" applyFont="1" applyBorder="1" applyAlignment="1">
      <alignment horizontal="left" vertical="top" wrapText="1"/>
    </xf>
    <xf numFmtId="0" fontId="41" fillId="0" borderId="41" xfId="2" applyFont="1" applyBorder="1" applyAlignment="1">
      <alignment horizontal="left" vertical="top" wrapText="1"/>
    </xf>
    <xf numFmtId="0" fontId="41" fillId="0" borderId="46" xfId="2" applyFont="1" applyBorder="1" applyAlignment="1">
      <alignment horizontal="left" vertical="top" wrapText="1"/>
    </xf>
    <xf numFmtId="0" fontId="41" fillId="25" borderId="42" xfId="2" applyFont="1" applyFill="1" applyBorder="1" applyAlignment="1">
      <alignment horizontal="left" vertical="center" wrapText="1"/>
    </xf>
    <xf numFmtId="0" fontId="11" fillId="0" borderId="50" xfId="1" applyFont="1" applyBorder="1" applyAlignment="1">
      <alignment horizontal="left" vertical="center" wrapText="1"/>
    </xf>
    <xf numFmtId="0" fontId="43" fillId="0" borderId="50" xfId="62" applyFont="1" applyBorder="1" applyAlignment="1">
      <alignment horizontal="center" vertical="center"/>
    </xf>
    <xf numFmtId="0" fontId="7" fillId="25" borderId="1" xfId="1" applyFont="1" applyFill="1" applyBorder="1" applyAlignment="1">
      <alignment horizontal="left" vertical="center" wrapText="1"/>
    </xf>
    <xf numFmtId="2" fontId="11" fillId="0" borderId="1" xfId="2" applyNumberFormat="1" applyBorder="1" applyAlignment="1">
      <alignment horizontal="center" vertical="center" wrapText="1"/>
    </xf>
    <xf numFmtId="0" fontId="59" fillId="0" borderId="0" xfId="62" applyFont="1"/>
    <xf numFmtId="0" fontId="64" fillId="0" borderId="0" xfId="62" applyFont="1"/>
    <xf numFmtId="0" fontId="46" fillId="0" borderId="0" xfId="62" applyFont="1" applyAlignment="1">
      <alignment horizontal="center" vertical="distributed"/>
    </xf>
    <xf numFmtId="0" fontId="60" fillId="0" borderId="0" xfId="62" applyFont="1"/>
    <xf numFmtId="0" fontId="65" fillId="0" borderId="0" xfId="62" applyFont="1"/>
    <xf numFmtId="0" fontId="38" fillId="0" borderId="0" xfId="62" applyFont="1"/>
    <xf numFmtId="0" fontId="59" fillId="0" borderId="0" xfId="62" applyFont="1" applyAlignment="1">
      <alignment vertical="distributed" wrapText="1"/>
    </xf>
    <xf numFmtId="0" fontId="59" fillId="0" borderId="0" xfId="62" applyFont="1" applyAlignment="1">
      <alignment vertical="center"/>
    </xf>
    <xf numFmtId="0" fontId="38" fillId="0" borderId="0" xfId="62" applyFont="1" applyAlignment="1">
      <alignment vertical="center"/>
    </xf>
    <xf numFmtId="0" fontId="59" fillId="25" borderId="0" xfId="62" applyFont="1" applyFill="1"/>
    <xf numFmtId="0" fontId="66" fillId="0" borderId="0" xfId="62" applyFont="1"/>
    <xf numFmtId="0" fontId="67" fillId="0" borderId="0" xfId="62" applyFont="1"/>
    <xf numFmtId="0" fontId="67" fillId="25" borderId="0" xfId="62" applyFont="1" applyFill="1"/>
    <xf numFmtId="49" fontId="65" fillId="0" borderId="0" xfId="62" applyNumberFormat="1" applyFont="1"/>
    <xf numFmtId="172" fontId="11" fillId="0" borderId="1" xfId="68" applyNumberFormat="1" applyFont="1" applyFill="1" applyBorder="1" applyAlignment="1">
      <alignment horizontal="center" vertical="center" wrapText="1"/>
    </xf>
    <xf numFmtId="172" fontId="11" fillId="0" borderId="50" xfId="2" applyNumberFormat="1" applyBorder="1" applyAlignment="1">
      <alignment horizontal="center" vertical="center"/>
    </xf>
    <xf numFmtId="0" fontId="11" fillId="0" borderId="50" xfId="2" applyBorder="1" applyAlignment="1">
      <alignment horizontal="center" vertical="center"/>
    </xf>
    <xf numFmtId="0" fontId="41" fillId="0" borderId="46" xfId="2" applyFont="1" applyBorder="1" applyAlignment="1">
      <alignment vertical="center" wrapText="1"/>
    </xf>
    <xf numFmtId="0" fontId="68" fillId="0" borderId="0" xfId="69" applyAlignment="1">
      <alignment horizontal="center" vertical="center"/>
    </xf>
    <xf numFmtId="0" fontId="36" fillId="0" borderId="50" xfId="2" applyFont="1" applyBorder="1" applyAlignment="1">
      <alignment horizontal="center" vertical="center" wrapText="1"/>
    </xf>
    <xf numFmtId="0" fontId="11" fillId="0" borderId="50" xfId="62" applyFont="1" applyBorder="1" applyAlignment="1">
      <alignment horizontal="center" vertical="center" wrapText="1"/>
    </xf>
    <xf numFmtId="49" fontId="7" fillId="0" borderId="1" xfId="1" applyNumberFormat="1" applyFont="1" applyBorder="1" applyAlignment="1">
      <alignment horizontal="center" vertical="center" wrapText="1"/>
    </xf>
    <xf numFmtId="49" fontId="7" fillId="0" borderId="4" xfId="1" applyNumberFormat="1" applyFont="1" applyBorder="1" applyAlignment="1">
      <alignment horizontal="center" vertical="center" wrapText="1"/>
    </xf>
    <xf numFmtId="0" fontId="4" fillId="0" borderId="0" xfId="1" applyFont="1" applyAlignment="1">
      <alignment horizontal="center" vertical="center" wrapText="1"/>
    </xf>
    <xf numFmtId="0" fontId="6" fillId="0" borderId="0" xfId="1" applyFont="1" applyAlignment="1">
      <alignment wrapText="1"/>
    </xf>
    <xf numFmtId="0" fontId="7" fillId="0" borderId="1" xfId="1" applyFont="1" applyBorder="1" applyAlignment="1">
      <alignment horizontal="center" vertical="center"/>
    </xf>
    <xf numFmtId="0" fontId="7" fillId="0" borderId="0" xfId="1" applyFont="1" applyAlignment="1">
      <alignment horizontal="center" vertical="center"/>
    </xf>
    <xf numFmtId="0" fontId="36" fillId="0" borderId="1" xfId="0" applyFont="1" applyBorder="1" applyAlignment="1">
      <alignment horizontal="justify" vertical="center"/>
    </xf>
    <xf numFmtId="172" fontId="11" fillId="0" borderId="1" xfId="2" applyNumberFormat="1" applyBorder="1" applyAlignment="1">
      <alignment horizontal="center" vertical="center" wrapText="1"/>
    </xf>
    <xf numFmtId="0" fontId="70" fillId="0" borderId="0" xfId="71"/>
    <xf numFmtId="0" fontId="71" fillId="0" borderId="0" xfId="71" applyFont="1"/>
    <xf numFmtId="0" fontId="73" fillId="0" borderId="50" xfId="71" applyFont="1" applyBorder="1" applyAlignment="1">
      <alignment horizontal="center" vertical="center" wrapText="1"/>
    </xf>
    <xf numFmtId="0" fontId="74" fillId="0" borderId="50" xfId="71" applyFont="1" applyBorder="1" applyAlignment="1">
      <alignment horizontal="center" vertical="center"/>
    </xf>
    <xf numFmtId="0" fontId="70" fillId="0" borderId="50" xfId="71" applyBorder="1" applyAlignment="1">
      <alignment wrapText="1"/>
    </xf>
    <xf numFmtId="0" fontId="70" fillId="0" borderId="50" xfId="71" applyBorder="1" applyAlignment="1">
      <alignment horizontal="center" vertical="center" wrapText="1"/>
    </xf>
    <xf numFmtId="0" fontId="70" fillId="0" borderId="50" xfId="71" applyBorder="1" applyAlignment="1">
      <alignment horizontal="center" vertical="center"/>
    </xf>
    <xf numFmtId="4" fontId="70" fillId="0" borderId="50" xfId="71" applyNumberFormat="1" applyBorder="1" applyAlignment="1">
      <alignment horizontal="right" vertical="center"/>
    </xf>
    <xf numFmtId="0" fontId="70" fillId="0" borderId="50" xfId="71" applyBorder="1"/>
    <xf numFmtId="0" fontId="70" fillId="0" borderId="50" xfId="71" applyBorder="1" applyAlignment="1">
      <alignment horizontal="left" wrapText="1"/>
    </xf>
    <xf numFmtId="4" fontId="70" fillId="0" borderId="50" xfId="71" applyNumberFormat="1" applyBorder="1"/>
    <xf numFmtId="0" fontId="74" fillId="0" borderId="50" xfId="71" applyFont="1" applyBorder="1"/>
    <xf numFmtId="0" fontId="73" fillId="0" borderId="50" xfId="71" applyFont="1" applyBorder="1"/>
    <xf numFmtId="4" fontId="74" fillId="0" borderId="50" xfId="71" applyNumberFormat="1" applyFont="1" applyBorder="1"/>
    <xf numFmtId="4" fontId="75" fillId="0" borderId="50" xfId="71" applyNumberFormat="1" applyFont="1" applyBorder="1"/>
    <xf numFmtId="0" fontId="76" fillId="0" borderId="0" xfId="72" applyFont="1" applyAlignment="1">
      <alignment horizontal="left"/>
    </xf>
    <xf numFmtId="0" fontId="76" fillId="0" borderId="0" xfId="71" applyFont="1"/>
    <xf numFmtId="0" fontId="77" fillId="0" borderId="0" xfId="72" applyFont="1" applyAlignment="1">
      <alignment horizontal="center"/>
    </xf>
    <xf numFmtId="0" fontId="76" fillId="0" borderId="0" xfId="72" applyFont="1"/>
    <xf numFmtId="164" fontId="70" fillId="0" borderId="50" xfId="68" applyFont="1" applyBorder="1" applyAlignment="1">
      <alignment horizontal="right" vertical="center"/>
    </xf>
    <xf numFmtId="164" fontId="70" fillId="0" borderId="50" xfId="68" applyFont="1" applyBorder="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25" borderId="0" xfId="1" applyFont="1" applyFill="1" applyAlignment="1">
      <alignment horizontal="center" vertical="center"/>
    </xf>
    <xf numFmtId="0" fontId="62"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12" fillId="0" borderId="0" xfId="2" applyFont="1" applyAlignment="1">
      <alignment horizont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0" xfId="62" applyFont="1" applyAlignment="1">
      <alignment horizontal="right"/>
    </xf>
    <xf numFmtId="0" fontId="64" fillId="0" borderId="0" xfId="62" applyFont="1" applyAlignment="1">
      <alignment horizontal="center" vertical="distributed"/>
    </xf>
    <xf numFmtId="0" fontId="46" fillId="0" borderId="0" xfId="62" applyFont="1" applyAlignment="1">
      <alignment horizontal="center" vertical="distributed"/>
    </xf>
    <xf numFmtId="0" fontId="60" fillId="0" borderId="0" xfId="62" applyFont="1" applyAlignment="1">
      <alignment horizontal="center" vertical="center"/>
    </xf>
    <xf numFmtId="0" fontId="60" fillId="0" borderId="39" xfId="62" applyFont="1" applyBorder="1" applyAlignment="1">
      <alignment horizontal="center" vertical="center"/>
    </xf>
    <xf numFmtId="0" fontId="66" fillId="0" borderId="29" xfId="62" applyFont="1" applyBorder="1" applyAlignment="1">
      <alignment vertical="center"/>
    </xf>
    <xf numFmtId="0" fontId="66" fillId="0" borderId="28" xfId="62" applyFont="1" applyBorder="1" applyAlignment="1">
      <alignment vertical="center"/>
    </xf>
    <xf numFmtId="4" fontId="59" fillId="0" borderId="51" xfId="62" applyNumberFormat="1" applyFont="1" applyBorder="1" applyAlignment="1">
      <alignment horizontal="center" vertical="distributed"/>
    </xf>
    <xf numFmtId="4" fontId="59" fillId="0" borderId="33" xfId="62" applyNumberFormat="1" applyFont="1" applyBorder="1" applyAlignment="1">
      <alignment horizontal="center" vertical="distributed"/>
    </xf>
    <xf numFmtId="4" fontId="59" fillId="0" borderId="52" xfId="62" applyNumberFormat="1" applyFont="1" applyBorder="1" applyAlignment="1">
      <alignment horizontal="center" vertical="distributed"/>
    </xf>
    <xf numFmtId="0" fontId="60" fillId="0" borderId="0" xfId="62" applyFont="1" applyAlignment="1">
      <alignment horizontal="right"/>
    </xf>
    <xf numFmtId="0" fontId="66" fillId="0" borderId="54" xfId="62" applyFont="1" applyBorder="1" applyAlignment="1">
      <alignment vertical="center"/>
    </xf>
    <xf numFmtId="0" fontId="66" fillId="0" borderId="55" xfId="62" applyFont="1" applyBorder="1" applyAlignment="1">
      <alignment vertical="center"/>
    </xf>
    <xf numFmtId="0" fontId="66" fillId="0" borderId="56" xfId="62" applyFont="1" applyBorder="1" applyAlignment="1">
      <alignment vertical="center"/>
    </xf>
    <xf numFmtId="0" fontId="66" fillId="0" borderId="40" xfId="62" applyFont="1" applyBorder="1" applyAlignment="1">
      <alignment vertical="center"/>
    </xf>
    <xf numFmtId="0" fontId="66" fillId="0" borderId="39" xfId="62" applyFont="1" applyBorder="1" applyAlignment="1">
      <alignment vertical="center"/>
    </xf>
    <xf numFmtId="0" fontId="66" fillId="0" borderId="38" xfId="62" applyFont="1" applyBorder="1" applyAlignment="1">
      <alignment vertical="center"/>
    </xf>
    <xf numFmtId="0" fontId="59" fillId="0" borderId="57" xfId="62" applyFont="1" applyBorder="1" applyAlignment="1">
      <alignment horizontal="center" vertical="center"/>
    </xf>
    <xf numFmtId="0" fontId="59" fillId="0" borderId="55" xfId="62" applyFont="1" applyBorder="1" applyAlignment="1">
      <alignment horizontal="center" vertical="center"/>
    </xf>
    <xf numFmtId="0" fontId="59" fillId="0" borderId="58" xfId="62" applyFont="1" applyBorder="1" applyAlignment="1">
      <alignment horizontal="center" vertical="center"/>
    </xf>
    <xf numFmtId="0" fontId="59" fillId="0" borderId="59" xfId="62" applyFont="1" applyBorder="1" applyAlignment="1">
      <alignment horizontal="center" vertical="center"/>
    </xf>
    <xf numFmtId="0" fontId="59" fillId="0" borderId="39" xfId="62" applyFont="1" applyBorder="1" applyAlignment="1">
      <alignment horizontal="center" vertical="center"/>
    </xf>
    <xf numFmtId="0" fontId="59" fillId="0" borderId="44" xfId="62" applyFont="1" applyBorder="1" applyAlignment="1">
      <alignment horizontal="center" vertical="center"/>
    </xf>
    <xf numFmtId="0" fontId="66" fillId="0" borderId="0" xfId="62" applyFont="1" applyAlignment="1">
      <alignment horizontal="right" vertical="center"/>
    </xf>
    <xf numFmtId="0" fontId="66" fillId="0" borderId="37" xfId="62" applyFont="1" applyBorder="1" applyAlignment="1">
      <alignment vertical="center"/>
    </xf>
    <xf numFmtId="0" fontId="66" fillId="0" borderId="36" xfId="62" applyFont="1" applyBorder="1" applyAlignment="1">
      <alignment vertical="center"/>
    </xf>
    <xf numFmtId="0" fontId="66" fillId="0" borderId="35" xfId="62" applyFont="1" applyBorder="1" applyAlignment="1">
      <alignment vertical="center"/>
    </xf>
    <xf numFmtId="0" fontId="59" fillId="0" borderId="28" xfId="62" applyFont="1" applyBorder="1" applyAlignment="1">
      <alignment horizontal="center" vertical="center"/>
    </xf>
    <xf numFmtId="0" fontId="59" fillId="0" borderId="60" xfId="62" applyFont="1" applyBorder="1" applyAlignment="1">
      <alignment horizontal="center" vertical="center"/>
    </xf>
    <xf numFmtId="0" fontId="66" fillId="0" borderId="0" xfId="62" applyFont="1" applyAlignment="1">
      <alignment horizontal="center" vertical="center"/>
    </xf>
    <xf numFmtId="0" fontId="66" fillId="0" borderId="27" xfId="62" applyFont="1" applyBorder="1" applyAlignment="1">
      <alignment vertical="center"/>
    </xf>
    <xf numFmtId="0" fontId="66" fillId="0" borderId="50" xfId="62" applyFont="1" applyBorder="1" applyAlignment="1">
      <alignment vertical="center"/>
    </xf>
    <xf numFmtId="0" fontId="59" fillId="0" borderId="50" xfId="62" applyFont="1" applyBorder="1" applyAlignment="1">
      <alignment horizontal="center" vertical="center"/>
    </xf>
    <xf numFmtId="0" fontId="59" fillId="0" borderId="53" xfId="62" applyFont="1" applyBorder="1" applyAlignment="1">
      <alignment horizontal="center" vertical="center"/>
    </xf>
    <xf numFmtId="0" fontId="66" fillId="0" borderId="1" xfId="62" applyFont="1" applyBorder="1" applyAlignment="1">
      <alignment vertical="center"/>
    </xf>
    <xf numFmtId="0" fontId="59" fillId="0" borderId="1" xfId="62" applyFont="1" applyBorder="1" applyAlignment="1">
      <alignment horizontal="center" vertical="center"/>
    </xf>
    <xf numFmtId="0" fontId="59" fillId="0" borderId="2" xfId="62" applyFont="1" applyBorder="1" applyAlignment="1">
      <alignment horizontal="center" vertical="center"/>
    </xf>
    <xf numFmtId="0" fontId="59" fillId="0" borderId="61" xfId="62" applyFont="1" applyBorder="1" applyAlignment="1">
      <alignment horizontal="center" vertical="center"/>
    </xf>
    <xf numFmtId="0" fontId="66" fillId="0" borderId="26" xfId="62" applyFont="1" applyBorder="1" applyAlignment="1">
      <alignment vertical="center"/>
    </xf>
    <xf numFmtId="0" fontId="66" fillId="0" borderId="25" xfId="62" applyFont="1" applyBorder="1" applyAlignment="1">
      <alignment vertical="center"/>
    </xf>
    <xf numFmtId="0" fontId="59" fillId="0" borderId="25" xfId="62" applyFont="1" applyBorder="1" applyAlignment="1">
      <alignment horizontal="center" vertical="center"/>
    </xf>
    <xf numFmtId="0" fontId="59" fillId="0" borderId="62" xfId="62" applyFont="1" applyBorder="1" applyAlignment="1">
      <alignment horizontal="center" vertical="center"/>
    </xf>
    <xf numFmtId="10" fontId="59" fillId="0" borderId="25" xfId="62" applyNumberFormat="1" applyFont="1" applyBorder="1" applyAlignment="1">
      <alignment horizontal="center" vertical="center"/>
    </xf>
    <xf numFmtId="10" fontId="59" fillId="0" borderId="62" xfId="62" applyNumberFormat="1" applyFont="1" applyBorder="1" applyAlignment="1">
      <alignment horizontal="center" vertical="center"/>
    </xf>
    <xf numFmtId="0" fontId="66" fillId="25" borderId="27" xfId="62" applyFont="1" applyFill="1" applyBorder="1" applyAlignment="1">
      <alignment vertical="center"/>
    </xf>
    <xf numFmtId="0" fontId="66" fillId="25" borderId="1" xfId="62" applyFont="1" applyFill="1" applyBorder="1" applyAlignment="1">
      <alignment vertical="center"/>
    </xf>
    <xf numFmtId="10" fontId="59" fillId="0" borderId="1" xfId="62" applyNumberFormat="1" applyFont="1" applyBorder="1" applyAlignment="1">
      <alignment horizontal="center" vertical="center"/>
    </xf>
    <xf numFmtId="10" fontId="59" fillId="0" borderId="53" xfId="62" applyNumberFormat="1" applyFont="1" applyBorder="1" applyAlignment="1">
      <alignment horizontal="center" vertical="center"/>
    </xf>
    <xf numFmtId="0" fontId="66" fillId="25" borderId="34" xfId="62" applyFont="1" applyFill="1" applyBorder="1" applyAlignment="1">
      <alignment vertical="center"/>
    </xf>
    <xf numFmtId="0" fontId="66" fillId="25" borderId="6" xfId="62" applyFont="1" applyFill="1" applyBorder="1" applyAlignment="1">
      <alignment vertical="center"/>
    </xf>
    <xf numFmtId="2" fontId="59" fillId="0" borderId="6" xfId="62" applyNumberFormat="1" applyFont="1" applyBorder="1" applyAlignment="1">
      <alignment horizontal="center" vertical="center"/>
    </xf>
    <xf numFmtId="2" fontId="59" fillId="0" borderId="63" xfId="62" applyNumberFormat="1" applyFont="1" applyBorder="1" applyAlignment="1">
      <alignment horizontal="center" vertical="center"/>
    </xf>
    <xf numFmtId="0" fontId="66" fillId="0" borderId="37" xfId="62" applyFont="1" applyBorder="1" applyAlignment="1">
      <alignment horizontal="left" vertical="center"/>
    </xf>
    <xf numFmtId="0" fontId="66" fillId="0" borderId="36" xfId="62" applyFont="1" applyBorder="1" applyAlignment="1">
      <alignment horizontal="left" vertical="center"/>
    </xf>
    <xf numFmtId="0" fontId="66" fillId="0" borderId="35" xfId="62" applyFont="1" applyBorder="1" applyAlignment="1">
      <alignment horizontal="left" vertical="center"/>
    </xf>
    <xf numFmtId="0" fontId="66" fillId="0" borderId="65" xfId="62" applyFont="1" applyBorder="1" applyAlignment="1">
      <alignment horizontal="left" vertical="center"/>
    </xf>
    <xf numFmtId="0" fontId="66" fillId="0" borderId="20" xfId="62" applyFont="1" applyBorder="1" applyAlignment="1">
      <alignment horizontal="left" vertical="center"/>
    </xf>
    <xf numFmtId="0" fontId="66" fillId="0" borderId="21" xfId="62" applyFont="1" applyBorder="1" applyAlignment="1">
      <alignment horizontal="left" vertical="center"/>
    </xf>
    <xf numFmtId="0" fontId="66" fillId="0" borderId="64" xfId="62" applyFont="1" applyBorder="1" applyAlignment="1">
      <alignment horizontal="center" vertical="center"/>
    </xf>
    <xf numFmtId="0" fontId="66" fillId="0" borderId="36" xfId="62" applyFont="1" applyBorder="1" applyAlignment="1">
      <alignment horizontal="center" vertical="center"/>
    </xf>
    <xf numFmtId="0" fontId="66" fillId="0" borderId="35" xfId="62" applyFont="1" applyBorder="1" applyAlignment="1">
      <alignment horizontal="center" vertical="center"/>
    </xf>
    <xf numFmtId="0" fontId="66" fillId="0" borderId="22" xfId="62" applyFont="1" applyBorder="1" applyAlignment="1">
      <alignment horizontal="center" vertical="center"/>
    </xf>
    <xf numFmtId="0" fontId="66" fillId="0" borderId="20" xfId="62" applyFont="1" applyBorder="1" applyAlignment="1">
      <alignment horizontal="center" vertical="center"/>
    </xf>
    <xf numFmtId="0" fontId="66" fillId="0" borderId="21" xfId="62" applyFont="1" applyBorder="1" applyAlignment="1">
      <alignment horizontal="center" vertical="center"/>
    </xf>
    <xf numFmtId="2" fontId="59" fillId="0" borderId="1" xfId="62" applyNumberFormat="1" applyFont="1" applyBorder="1" applyAlignment="1">
      <alignment horizontal="center" vertical="center"/>
    </xf>
    <xf numFmtId="2" fontId="59" fillId="0" borderId="53" xfId="62" applyNumberFormat="1" applyFont="1" applyBorder="1" applyAlignment="1">
      <alignment horizontal="center" vertical="center"/>
    </xf>
    <xf numFmtId="2" fontId="66" fillId="0" borderId="1" xfId="62" applyNumberFormat="1" applyFont="1" applyBorder="1" applyAlignment="1">
      <alignment horizontal="center" vertical="center"/>
    </xf>
    <xf numFmtId="0" fontId="66" fillId="0" borderId="25" xfId="62" applyFont="1" applyBorder="1" applyAlignment="1">
      <alignment horizontal="center" vertical="center"/>
    </xf>
    <xf numFmtId="0" fontId="66" fillId="0" borderId="32" xfId="62" applyFont="1" applyBorder="1" applyAlignment="1">
      <alignment vertical="center"/>
    </xf>
    <xf numFmtId="0" fontId="66" fillId="0" borderId="2" xfId="62" applyFont="1" applyBorder="1" applyAlignment="1">
      <alignment vertical="center"/>
    </xf>
    <xf numFmtId="0" fontId="66" fillId="0" borderId="2" xfId="62" applyFont="1" applyBorder="1" applyAlignment="1">
      <alignment horizontal="center" vertical="center"/>
    </xf>
    <xf numFmtId="0" fontId="67" fillId="0" borderId="37" xfId="62" applyFont="1" applyBorder="1" applyAlignment="1">
      <alignment horizontal="left" vertical="center"/>
    </xf>
    <xf numFmtId="0" fontId="67" fillId="0" borderId="36" xfId="62" applyFont="1" applyBorder="1" applyAlignment="1">
      <alignment horizontal="left" vertical="center"/>
    </xf>
    <xf numFmtId="0" fontId="67" fillId="0" borderId="35" xfId="62" applyFont="1" applyBorder="1" applyAlignment="1">
      <alignment horizontal="left" vertical="center"/>
    </xf>
    <xf numFmtId="0" fontId="67" fillId="0" borderId="65" xfId="62" applyFont="1" applyBorder="1" applyAlignment="1">
      <alignment horizontal="left" vertical="center"/>
    </xf>
    <xf numFmtId="0" fontId="67" fillId="0" borderId="20" xfId="62" applyFont="1" applyBorder="1" applyAlignment="1">
      <alignment horizontal="left" vertical="center"/>
    </xf>
    <xf numFmtId="0" fontId="67" fillId="0" borderId="21" xfId="62" applyFont="1" applyBorder="1" applyAlignment="1">
      <alignment horizontal="left" vertical="center"/>
    </xf>
    <xf numFmtId="0" fontId="66" fillId="0" borderId="1" xfId="62" applyFont="1" applyBorder="1" applyAlignment="1">
      <alignment horizontal="center" vertical="center"/>
    </xf>
    <xf numFmtId="0" fontId="67" fillId="0" borderId="32" xfId="62" applyFont="1" applyBorder="1" applyAlignment="1">
      <alignment vertical="center"/>
    </xf>
    <xf numFmtId="0" fontId="67" fillId="0" borderId="2" xfId="62" applyFont="1" applyBorder="1" applyAlignment="1">
      <alignment vertical="center"/>
    </xf>
    <xf numFmtId="2" fontId="66" fillId="0" borderId="66" xfId="62" applyNumberFormat="1" applyFont="1" applyBorder="1" applyAlignment="1">
      <alignment horizontal="center" vertical="center"/>
    </xf>
    <xf numFmtId="2" fontId="66" fillId="0" borderId="67" xfId="62" applyNumberFormat="1" applyFont="1" applyBorder="1" applyAlignment="1">
      <alignment horizontal="center" vertical="center"/>
    </xf>
    <xf numFmtId="2" fontId="66" fillId="0" borderId="68" xfId="62" applyNumberFormat="1" applyFont="1" applyBorder="1" applyAlignment="1">
      <alignment horizontal="center" vertical="center"/>
    </xf>
    <xf numFmtId="2" fontId="66" fillId="25" borderId="1" xfId="62" applyNumberFormat="1" applyFont="1" applyFill="1" applyBorder="1" applyAlignment="1">
      <alignment horizontal="center" vertical="center"/>
    </xf>
    <xf numFmtId="0" fontId="67" fillId="0" borderId="54" xfId="62" applyFont="1" applyBorder="1" applyAlignment="1">
      <alignment vertical="center"/>
    </xf>
    <xf numFmtId="0" fontId="67" fillId="0" borderId="55" xfId="62" applyFont="1" applyBorder="1" applyAlignment="1">
      <alignment vertical="center"/>
    </xf>
    <xf numFmtId="0" fontId="67" fillId="0" borderId="56" xfId="62" applyFont="1" applyBorder="1" applyAlignment="1">
      <alignment vertical="center"/>
    </xf>
    <xf numFmtId="0" fontId="66" fillId="0" borderId="57" xfId="62" applyFont="1" applyBorder="1" applyAlignment="1">
      <alignment horizontal="center" vertical="center"/>
    </xf>
    <xf numFmtId="0" fontId="66" fillId="0" borderId="55" xfId="62" applyFont="1" applyBorder="1" applyAlignment="1">
      <alignment horizontal="center" vertical="center"/>
    </xf>
    <xf numFmtId="0" fontId="66" fillId="0" borderId="56" xfId="62" applyFont="1" applyBorder="1" applyAlignment="1">
      <alignment horizontal="center" vertical="center"/>
    </xf>
    <xf numFmtId="2" fontId="66" fillId="0" borderId="57" xfId="62" applyNumberFormat="1" applyFont="1" applyBorder="1" applyAlignment="1">
      <alignment horizontal="center" vertical="center"/>
    </xf>
    <xf numFmtId="2" fontId="66" fillId="0" borderId="55" xfId="62" applyNumberFormat="1" applyFont="1" applyBorder="1" applyAlignment="1">
      <alignment horizontal="center" vertical="center"/>
    </xf>
    <xf numFmtId="2" fontId="66" fillId="0" borderId="56" xfId="62" applyNumberFormat="1" applyFont="1" applyBorder="1" applyAlignment="1">
      <alignment horizontal="center" vertical="center"/>
    </xf>
    <xf numFmtId="2" fontId="66" fillId="0" borderId="22" xfId="62" applyNumberFormat="1" applyFont="1" applyBorder="1" applyAlignment="1">
      <alignment horizontal="center" vertical="center"/>
    </xf>
    <xf numFmtId="2" fontId="66" fillId="0" borderId="20" xfId="62" applyNumberFormat="1" applyFont="1" applyBorder="1" applyAlignment="1">
      <alignment horizontal="center" vertical="center"/>
    </xf>
    <xf numFmtId="2" fontId="66" fillId="0" borderId="21" xfId="62" applyNumberFormat="1" applyFont="1" applyBorder="1" applyAlignment="1">
      <alignment horizontal="center" vertical="center"/>
    </xf>
    <xf numFmtId="0" fontId="66" fillId="25" borderId="1" xfId="62" applyFont="1" applyFill="1" applyBorder="1" applyAlignment="1">
      <alignment horizontal="center" vertical="center"/>
    </xf>
    <xf numFmtId="0" fontId="67" fillId="0" borderId="65" xfId="62" applyFont="1" applyBorder="1" applyAlignment="1">
      <alignment vertical="center"/>
    </xf>
    <xf numFmtId="0" fontId="67" fillId="0" borderId="20" xfId="62" applyFont="1" applyBorder="1" applyAlignment="1">
      <alignment vertical="center"/>
    </xf>
    <xf numFmtId="0" fontId="67" fillId="0" borderId="21" xfId="62" applyFont="1" applyBorder="1" applyAlignment="1">
      <alignment vertical="center"/>
    </xf>
    <xf numFmtId="0" fontId="67" fillId="0" borderId="48" xfId="62" applyFont="1" applyBorder="1" applyAlignment="1">
      <alignment vertical="center"/>
    </xf>
    <xf numFmtId="0" fontId="67" fillId="0" borderId="0" xfId="62" applyFont="1" applyAlignment="1">
      <alignment vertical="center"/>
    </xf>
    <xf numFmtId="0" fontId="67" fillId="0" borderId="69" xfId="62" applyFont="1" applyBorder="1" applyAlignment="1">
      <alignment vertical="center"/>
    </xf>
    <xf numFmtId="0" fontId="67" fillId="0" borderId="27" xfId="62" applyFont="1" applyBorder="1" applyAlignment="1">
      <alignment vertical="center"/>
    </xf>
    <xf numFmtId="0" fontId="67" fillId="0" borderId="1" xfId="62" applyFont="1" applyBorder="1" applyAlignment="1">
      <alignment vertical="center"/>
    </xf>
    <xf numFmtId="1" fontId="66" fillId="0" borderId="1" xfId="62" applyNumberFormat="1" applyFont="1" applyBorder="1" applyAlignment="1">
      <alignment horizontal="center" vertical="center"/>
    </xf>
    <xf numFmtId="0" fontId="67" fillId="0" borderId="31" xfId="62" applyFont="1" applyBorder="1" applyAlignment="1">
      <alignment vertical="center"/>
    </xf>
    <xf numFmtId="0" fontId="67" fillId="0" borderId="30" xfId="62" applyFont="1" applyBorder="1" applyAlignment="1">
      <alignment vertical="center"/>
    </xf>
    <xf numFmtId="0" fontId="67" fillId="0" borderId="24" xfId="62" applyFont="1" applyBorder="1" applyAlignment="1">
      <alignment vertical="center"/>
    </xf>
    <xf numFmtId="2" fontId="66" fillId="0" borderId="64" xfId="62" applyNumberFormat="1" applyFont="1" applyBorder="1" applyAlignment="1">
      <alignment horizontal="center" vertical="center"/>
    </xf>
    <xf numFmtId="2" fontId="66" fillId="0" borderId="36" xfId="62" applyNumberFormat="1" applyFont="1" applyBorder="1" applyAlignment="1">
      <alignment horizontal="center" vertical="center"/>
    </xf>
    <xf numFmtId="2" fontId="66" fillId="0" borderId="35" xfId="62" applyNumberFormat="1" applyFont="1" applyBorder="1" applyAlignment="1">
      <alignment horizontal="center" vertical="center"/>
    </xf>
    <xf numFmtId="4" fontId="66" fillId="0" borderId="64" xfId="62" applyNumberFormat="1" applyFont="1" applyBorder="1" applyAlignment="1">
      <alignment horizontal="center" vertical="center"/>
    </xf>
    <xf numFmtId="4" fontId="66" fillId="0" borderId="36" xfId="62" applyNumberFormat="1" applyFont="1" applyBorder="1" applyAlignment="1">
      <alignment horizontal="center" vertical="center"/>
    </xf>
    <xf numFmtId="4" fontId="66" fillId="0" borderId="35" xfId="62" applyNumberFormat="1" applyFont="1" applyBorder="1" applyAlignment="1">
      <alignment horizontal="center" vertical="center"/>
    </xf>
    <xf numFmtId="4" fontId="66" fillId="0" borderId="22" xfId="62" applyNumberFormat="1" applyFont="1" applyBorder="1" applyAlignment="1">
      <alignment horizontal="center" vertical="center"/>
    </xf>
    <xf numFmtId="4" fontId="66" fillId="0" borderId="20" xfId="62" applyNumberFormat="1" applyFont="1" applyBorder="1" applyAlignment="1">
      <alignment horizontal="center" vertical="center"/>
    </xf>
    <xf numFmtId="4" fontId="66" fillId="0" borderId="21" xfId="62" applyNumberFormat="1" applyFont="1" applyBorder="1" applyAlignment="1">
      <alignment horizontal="center" vertical="center"/>
    </xf>
    <xf numFmtId="2" fontId="66" fillId="0" borderId="1" xfId="62" applyNumberFormat="1" applyFont="1" applyBorder="1" applyAlignment="1">
      <alignment horizontal="center"/>
    </xf>
    <xf numFmtId="0" fontId="66" fillId="0" borderId="1" xfId="62" applyFont="1" applyBorder="1" applyAlignment="1">
      <alignment horizontal="center"/>
    </xf>
    <xf numFmtId="4" fontId="66" fillId="0" borderId="1" xfId="62" applyNumberFormat="1" applyFont="1" applyBorder="1" applyAlignment="1">
      <alignment horizontal="center" vertical="center"/>
    </xf>
    <xf numFmtId="0" fontId="67" fillId="25" borderId="27" xfId="62" applyFont="1" applyFill="1" applyBorder="1" applyAlignment="1">
      <alignment vertical="center"/>
    </xf>
    <xf numFmtId="0" fontId="67" fillId="25" borderId="1" xfId="62" applyFont="1" applyFill="1" applyBorder="1" applyAlignment="1">
      <alignment vertical="center"/>
    </xf>
    <xf numFmtId="2" fontId="66" fillId="25" borderId="66" xfId="62" applyNumberFormat="1" applyFont="1" applyFill="1" applyBorder="1" applyAlignment="1">
      <alignment horizontal="center"/>
    </xf>
    <xf numFmtId="2" fontId="66" fillId="25" borderId="67" xfId="62" applyNumberFormat="1" applyFont="1" applyFill="1" applyBorder="1" applyAlignment="1">
      <alignment horizontal="center"/>
    </xf>
    <xf numFmtId="2" fontId="66" fillId="25" borderId="68" xfId="62" applyNumberFormat="1" applyFont="1" applyFill="1" applyBorder="1" applyAlignment="1">
      <alignment horizontal="center"/>
    </xf>
    <xf numFmtId="2" fontId="66" fillId="0" borderId="66" xfId="62" applyNumberFormat="1" applyFont="1" applyBorder="1" applyAlignment="1">
      <alignment horizontal="center"/>
    </xf>
    <xf numFmtId="2" fontId="66" fillId="0" borderId="67" xfId="62" applyNumberFormat="1" applyFont="1" applyBorder="1" applyAlignment="1">
      <alignment horizontal="center"/>
    </xf>
    <xf numFmtId="2" fontId="66" fillId="0" borderId="68" xfId="62" applyNumberFormat="1" applyFont="1" applyBorder="1" applyAlignment="1">
      <alignment horizontal="center"/>
    </xf>
    <xf numFmtId="0" fontId="67" fillId="0" borderId="70" xfId="62" applyFont="1" applyBorder="1" applyAlignment="1">
      <alignment vertical="center"/>
    </xf>
    <xf numFmtId="0" fontId="67" fillId="0" borderId="71" xfId="62" applyFont="1" applyBorder="1" applyAlignment="1">
      <alignment vertical="center"/>
    </xf>
    <xf numFmtId="9" fontId="66" fillId="0" borderId="1" xfId="62" applyNumberFormat="1" applyFont="1" applyBorder="1" applyAlignment="1">
      <alignment horizontal="center" vertical="center"/>
    </xf>
    <xf numFmtId="165" fontId="66" fillId="0" borderId="1" xfId="62" applyNumberFormat="1" applyFont="1" applyBorder="1" applyAlignment="1">
      <alignment horizontal="center" vertical="center"/>
    </xf>
    <xf numFmtId="0" fontId="67" fillId="0" borderId="26" xfId="62" applyFont="1" applyBorder="1" applyAlignment="1">
      <alignment vertical="center"/>
    </xf>
    <xf numFmtId="0" fontId="67" fillId="0" borderId="25" xfId="62" applyFont="1" applyBorder="1" applyAlignment="1">
      <alignment vertical="center"/>
    </xf>
    <xf numFmtId="0" fontId="66" fillId="0" borderId="25" xfId="62"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2" xfId="2" applyFont="1" applyBorder="1" applyAlignment="1">
      <alignment horizontal="left" vertical="top" wrapText="1"/>
    </xf>
    <xf numFmtId="0" fontId="41" fillId="0" borderId="45" xfId="2" applyFont="1" applyBorder="1" applyAlignment="1">
      <alignment horizontal="left" vertical="top" wrapText="1"/>
    </xf>
    <xf numFmtId="0" fontId="41" fillId="0" borderId="43"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xf numFmtId="0" fontId="72" fillId="0" borderId="0" xfId="71" applyFont="1" applyAlignment="1">
      <alignment horizontal="center" vertical="center" wrapText="1"/>
    </xf>
    <xf numFmtId="0" fontId="38" fillId="0" borderId="50" xfId="49" applyFont="1" applyBorder="1" applyAlignment="1">
      <alignment horizontal="center" vertical="center" wrapText="1"/>
    </xf>
    <xf numFmtId="49" fontId="38" fillId="0" borderId="50" xfId="49" applyNumberFormat="1" applyFont="1" applyBorder="1" applyAlignment="1">
      <alignment horizontal="center" vertical="center" wrapText="1"/>
    </xf>
    <xf numFmtId="0" fontId="37" fillId="0" borderId="71" xfId="49" applyFont="1" applyBorder="1" applyAlignment="1">
      <alignment horizontal="center" vertical="center"/>
    </xf>
    <xf numFmtId="0" fontId="37" fillId="0" borderId="50" xfId="49" applyFont="1" applyBorder="1" applyAlignment="1">
      <alignment horizontal="center" vertical="center"/>
    </xf>
    <xf numFmtId="17" fontId="37" fillId="0" borderId="50" xfId="49" applyNumberFormat="1" applyFont="1" applyBorder="1" applyAlignment="1">
      <alignment horizontal="center" vertical="center"/>
    </xf>
    <xf numFmtId="0" fontId="37" fillId="0" borderId="50" xfId="49" applyFont="1" applyBorder="1" applyAlignment="1">
      <alignment horizontal="center" vertical="center" wrapText="1"/>
    </xf>
    <xf numFmtId="49" fontId="37" fillId="0" borderId="50" xfId="49" applyNumberFormat="1" applyFont="1" applyBorder="1" applyAlignment="1">
      <alignment horizontal="center" vertical="center"/>
    </xf>
    <xf numFmtId="0" fontId="37" fillId="0" borderId="50" xfId="49" applyFont="1" applyBorder="1" applyAlignment="1">
      <alignment horizontal="center" vertical="center"/>
    </xf>
    <xf numFmtId="0" fontId="37" fillId="0" borderId="50" xfId="49" applyFont="1" applyBorder="1"/>
    <xf numFmtId="0" fontId="36" fillId="0" borderId="50" xfId="49" applyFont="1" applyBorder="1"/>
    <xf numFmtId="14" fontId="37" fillId="0" borderId="50" xfId="49" applyNumberFormat="1" applyFont="1" applyBorder="1" applyAlignment="1">
      <alignment horizontal="center" vertical="center"/>
    </xf>
    <xf numFmtId="0" fontId="37" fillId="0" borderId="50" xfId="49" applyFont="1" applyBorder="1" applyAlignment="1">
      <alignment horizontal="center" vertical="center" wrapText="1"/>
    </xf>
  </cellXfs>
  <cellStyles count="73">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9"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71" xr:uid="{00000000-0005-0000-0000-000026000000}"/>
    <cellStyle name="Обычный 12 2" xfId="40" xr:uid="{00000000-0005-0000-0000-000027000000}"/>
    <cellStyle name="Обычный 2" xfId="3" xr:uid="{00000000-0005-0000-0000-000028000000}"/>
    <cellStyle name="Обычный 2 2" xfId="62"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 9" xfId="70" xr:uid="{00000000-0005-0000-0000-000038000000}"/>
    <cellStyle name="Обычный_Материалы от перепродавцов_2006" xfId="72" xr:uid="{00000000-0005-0000-0000-000039000000}"/>
    <cellStyle name="Обычный_Форматы по компаниям_last" xfId="52" xr:uid="{00000000-0005-0000-0000-00003A000000}"/>
    <cellStyle name="Плохой 2" xfId="53" xr:uid="{00000000-0005-0000-0000-00003B000000}"/>
    <cellStyle name="Пояснение 2" xfId="54" xr:uid="{00000000-0005-0000-0000-00003C000000}"/>
    <cellStyle name="Примечание 2" xfId="55" xr:uid="{00000000-0005-0000-0000-00003D000000}"/>
    <cellStyle name="Процентный" xfId="67" builtinId="5"/>
    <cellStyle name="Процентный 2" xfId="64" xr:uid="{00000000-0005-0000-0000-00003F000000}"/>
    <cellStyle name="Процентный 3" xfId="65"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xfId="68" builtinId="3"/>
    <cellStyle name="Финансовый 2" xfId="58" xr:uid="{00000000-0005-0000-0000-000045000000}"/>
    <cellStyle name="Финансовый 2 2 2 2 2" xfId="59" xr:uid="{00000000-0005-0000-0000-000046000000}"/>
    <cellStyle name="Финансовый 3" xfId="60" xr:uid="{00000000-0005-0000-0000-000047000000}"/>
    <cellStyle name="Хороший 2" xfId="61" xr:uid="{00000000-0005-0000-0000-00004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421553090332806"/>
          <c:y val="7.650273224043716E-2"/>
          <c:w val="0.51030110935023776"/>
          <c:h val="0.83606557377049184"/>
        </c:manualLayout>
      </c:layout>
      <c:lineChart>
        <c:grouping val="standard"/>
        <c:varyColors val="0"/>
        <c:ser>
          <c:idx val="0"/>
          <c:order val="0"/>
          <c:tx>
            <c:strRef>
              <c:f>[1]Лист1!$A$2</c:f>
              <c:strCache>
                <c:ptCount val="1"/>
                <c:pt idx="0">
                  <c:v>Накопленный чистый денежный поток</c:v>
                </c:pt>
              </c:strCache>
            </c:strRef>
          </c:tx>
          <c:marker>
            <c:symbol val="none"/>
          </c:marker>
          <c:cat>
            <c:numRef>
              <c:f>[1]Лист1!$B$1:$K$1</c:f>
              <c:numCache>
                <c:formatCode>General</c:formatCode>
                <c:ptCount val="10"/>
                <c:pt idx="0">
                  <c:v>2017</c:v>
                </c:pt>
                <c:pt idx="1">
                  <c:v>2018</c:v>
                </c:pt>
                <c:pt idx="2">
                  <c:v>2019</c:v>
                </c:pt>
                <c:pt idx="3">
                  <c:v>2020</c:v>
                </c:pt>
                <c:pt idx="4">
                  <c:v>2021</c:v>
                </c:pt>
                <c:pt idx="5">
                  <c:v>2022</c:v>
                </c:pt>
                <c:pt idx="6">
                  <c:v>2023</c:v>
                </c:pt>
                <c:pt idx="7">
                  <c:v>2024</c:v>
                </c:pt>
                <c:pt idx="8">
                  <c:v>2025</c:v>
                </c:pt>
                <c:pt idx="9">
                  <c:v>2026</c:v>
                </c:pt>
              </c:numCache>
            </c:numRef>
          </c:cat>
          <c:val>
            <c:numRef>
              <c:f>[1]Лист1!$B$2:$K$2</c:f>
              <c:numCache>
                <c:formatCode>General</c:formatCode>
                <c:ptCount val="10"/>
                <c:pt idx="0">
                  <c:v>-20169000</c:v>
                </c:pt>
                <c:pt idx="1">
                  <c:v>-16841986.399999999</c:v>
                </c:pt>
                <c:pt idx="2">
                  <c:v>-13382322.527999999</c:v>
                </c:pt>
                <c:pt idx="3">
                  <c:v>-9784702.3731199987</c:v>
                </c:pt>
                <c:pt idx="4">
                  <c:v>-6043607.6840447988</c:v>
                </c:pt>
                <c:pt idx="5">
                  <c:v>-2153299.4794065906</c:v>
                </c:pt>
                <c:pt idx="6">
                  <c:v>1892190.7814171463</c:v>
                </c:pt>
                <c:pt idx="7">
                  <c:v>6099070.3806738332</c:v>
                </c:pt>
                <c:pt idx="8">
                  <c:v>10473794.891900787</c:v>
                </c:pt>
                <c:pt idx="9">
                  <c:v>15023078.11157682</c:v>
                </c:pt>
              </c:numCache>
            </c:numRef>
          </c:val>
          <c:smooth val="0"/>
          <c:extLst>
            <c:ext xmlns:c16="http://schemas.microsoft.com/office/drawing/2014/chart" uri="{C3380CC4-5D6E-409C-BE32-E72D297353CC}">
              <c16:uniqueId val="{00000000-8DC6-4FB2-9C13-8D28F2F339BF}"/>
            </c:ext>
          </c:extLst>
        </c:ser>
        <c:ser>
          <c:idx val="1"/>
          <c:order val="1"/>
          <c:tx>
            <c:strRef>
              <c:f>[1]Лист1!$A$3</c:f>
              <c:strCache>
                <c:ptCount val="1"/>
                <c:pt idx="0">
                  <c:v>Дисконтированный денежный поток нарастающим итогом (PV)</c:v>
                </c:pt>
              </c:strCache>
            </c:strRef>
          </c:tx>
          <c:marker>
            <c:symbol val="none"/>
          </c:marker>
          <c:val>
            <c:numRef>
              <c:f>[1]Лист1!$B$3:$K$3</c:f>
              <c:numCache>
                <c:formatCode>General</c:formatCode>
                <c:ptCount val="10"/>
                <c:pt idx="0">
                  <c:v>-20169000</c:v>
                </c:pt>
                <c:pt idx="1">
                  <c:v>-17137552.528473802</c:v>
                </c:pt>
                <c:pt idx="2">
                  <c:v>-14265285.263775092</c:v>
                </c:pt>
                <c:pt idx="3">
                  <c:v>-11543826.733736997</c:v>
                </c:pt>
                <c:pt idx="4">
                  <c:v>-8965246.8819382787</c:v>
                </c:pt>
                <c:pt idx="5">
                  <c:v>-6522033.690680421</c:v>
                </c:pt>
                <c:pt idx="6">
                  <c:v>-4207071.0509792566</c:v>
                </c:pt>
                <c:pt idx="7">
                  <c:v>-2013617.8122610985</c:v>
                </c:pt>
                <c:pt idx="8">
                  <c:v>64712.05184452422</c:v>
                </c:pt>
                <c:pt idx="9">
                  <c:v>2033968.2217308946</c:v>
                </c:pt>
              </c:numCache>
            </c:numRef>
          </c:val>
          <c:smooth val="0"/>
          <c:extLst>
            <c:ext xmlns:c16="http://schemas.microsoft.com/office/drawing/2014/chart" uri="{C3380CC4-5D6E-409C-BE32-E72D297353CC}">
              <c16:uniqueId val="{00000001-8DC6-4FB2-9C13-8D28F2F339BF}"/>
            </c:ext>
          </c:extLst>
        </c:ser>
        <c:dLbls>
          <c:showLegendKey val="0"/>
          <c:showVal val="0"/>
          <c:showCatName val="0"/>
          <c:showSerName val="0"/>
          <c:showPercent val="0"/>
          <c:showBubbleSize val="0"/>
        </c:dLbls>
        <c:smooth val="0"/>
        <c:axId val="490800088"/>
        <c:axId val="304702336"/>
      </c:lineChart>
      <c:catAx>
        <c:axId val="4908000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04702336"/>
        <c:crosses val="autoZero"/>
        <c:auto val="1"/>
        <c:lblAlgn val="ctr"/>
        <c:lblOffset val="100"/>
        <c:noMultiLvlLbl val="0"/>
      </c:catAx>
      <c:valAx>
        <c:axId val="304702336"/>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0800088"/>
        <c:crosses val="autoZero"/>
        <c:crossBetween val="between"/>
      </c:valAx>
    </c:plotArea>
    <c:legend>
      <c:legendPos val="r"/>
      <c:layout>
        <c:manualLayout>
          <c:xMode val="edge"/>
          <c:yMode val="edge"/>
          <c:x val="0.67565677111280265"/>
          <c:y val="6.7396985212913957E-2"/>
          <c:w val="0.31764702946204626"/>
          <c:h val="0.83060338769129272"/>
        </c:manualLayout>
      </c:layout>
      <c:overlay val="0"/>
      <c:txPr>
        <a:bodyPr/>
        <a:lstStyle/>
        <a:p>
          <a:pPr>
            <a:defRPr sz="920" b="0" i="0" u="none" strike="noStrike" baseline="0">
              <a:solidFill>
                <a:srgbClr val="000000"/>
              </a:solidFill>
              <a:latin typeface="Calibri"/>
              <a:ea typeface="Calibri"/>
              <a:cs typeface="Calibri"/>
            </a:defRPr>
          </a:pPr>
          <a:endParaRPr lang="ru-RU"/>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ru-RU"/>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55</xdr:col>
      <xdr:colOff>28575</xdr:colOff>
      <xdr:row>28</xdr:row>
      <xdr:rowOff>104775</xdr:rowOff>
    </xdr:from>
    <xdr:to>
      <xdr:col>159</xdr:col>
      <xdr:colOff>0</xdr:colOff>
      <xdr:row>44</xdr:row>
      <xdr:rowOff>19050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66\&#1076;&#1072;&#1085;&#1085;&#1099;&#1077;%20&#1076;&#1083;&#1103;%20&#1080;&#1085;&#1074;&#1077;&#1089;&#1090;.%20&#1087;&#1088;&#1086;&#1075;&#1088;&#1072;&#1084;&#1084;&#1099;\Users\mosina_s\Downloads\&#1069;&#1082;&#1086;&#1085;.%20&#1101;&#1092;-&#1090;&#1100;%20&#1058;&#1055;&#1080;&#1088;%20&#1040;&#1074;&#1076;&#1086;&#1085;%20201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31.1.6\&#1075;&#1091;&#1087;\&#1055;&#1088;&#1086;&#1080;&#1079;&#1074;&#1086;&#1076;&#1089;&#1090;&#1074;&#1077;&#1085;&#1085;&#1086;-&#1090;&#1077;&#1093;&#1085;&#1080;&#1095;&#1077;&#1089;&#1082;&#1080;&#1081;%20&#1086;&#1090;&#1076;&#1077;&#1083;\&#1054;&#1073;&#1097;&#1077;&#1077;\&#1044;&#1086;&#1075;&#1086;&#1074;&#1086;&#1088;&#1072;%20&#1050;&#1057;%20&#1048;&#1055;-23&#1075;\&#1088;&#1072;&#1089;&#1095;&#1077;&#1090;%20&#1087;&#1086;%20&#1057;&#1058;&#1057;%20&#1059;&#1053;&#1062;%202023&#1075;.%20&#1062;&#1069;&#1057;\&#1050;&#1055;%20&#1055;&#1088;&#1080;&#1086;&#1073;&#1088;&#1077;&#1090;&#1077;&#1085;&#1080;&#1077;%20&#1054;&#1053;&#1052;%20%20(&#1055;&#1050;,%20&#1052;&#1060;&#1059;,%20&#1101;&#1090;&#1072;&#1083;&#1086;&#1085;&#1085;&#1099;&#1081;%20&#1055;&#1059;)\&#1057;&#1074;&#1086;&#1076;&#1085;&#1072;&#1103;%20&#1090;&#1072;&#1073;&#1083;&#1080;&#1094;&#107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р.1"/>
      <sheetName val="Лист1"/>
    </sheetNames>
    <sheetDataSet>
      <sheetData sheetId="0"/>
      <sheetData sheetId="1">
        <row r="1">
          <cell r="B1">
            <v>2017</v>
          </cell>
          <cell r="C1">
            <v>2018</v>
          </cell>
          <cell r="D1">
            <v>2019</v>
          </cell>
          <cell r="E1">
            <v>2020</v>
          </cell>
          <cell r="F1">
            <v>2021</v>
          </cell>
          <cell r="G1">
            <v>2022</v>
          </cell>
          <cell r="H1">
            <v>2023</v>
          </cell>
          <cell r="I1">
            <v>2024</v>
          </cell>
          <cell r="J1">
            <v>2025</v>
          </cell>
          <cell r="K1">
            <v>2026</v>
          </cell>
        </row>
        <row r="2">
          <cell r="A2" t="str">
            <v>Накопленный чистый денежный поток</v>
          </cell>
          <cell r="B2">
            <v>-20169000</v>
          </cell>
          <cell r="C2">
            <v>-16841986.399999999</v>
          </cell>
          <cell r="D2">
            <v>-13382322.527999999</v>
          </cell>
          <cell r="E2">
            <v>-9784702.3731199987</v>
          </cell>
          <cell r="F2">
            <v>-6043607.6840447988</v>
          </cell>
          <cell r="G2">
            <v>-2153299.4794065906</v>
          </cell>
          <cell r="H2">
            <v>1892190.7814171463</v>
          </cell>
          <cell r="I2">
            <v>6099070.3806738332</v>
          </cell>
          <cell r="J2">
            <v>10473794.891900787</v>
          </cell>
          <cell r="K2">
            <v>15023078.11157682</v>
          </cell>
        </row>
        <row r="3">
          <cell r="A3" t="str">
            <v>Дисконтированный денежный поток нарастающим итогом (PV)</v>
          </cell>
          <cell r="B3">
            <v>-20169000</v>
          </cell>
          <cell r="C3">
            <v>-17137552.528473802</v>
          </cell>
          <cell r="D3">
            <v>-14265285.263775092</v>
          </cell>
          <cell r="E3">
            <v>-11543826.733736997</v>
          </cell>
          <cell r="F3">
            <v>-8965246.8819382787</v>
          </cell>
          <cell r="G3">
            <v>-6522033.690680421</v>
          </cell>
          <cell r="H3">
            <v>-4207071.0509792566</v>
          </cell>
          <cell r="I3">
            <v>-2013617.8122610985</v>
          </cell>
          <cell r="J3">
            <v>64712.05184452422</v>
          </cell>
          <cell r="K3">
            <v>2033968.2217308946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Общее"/>
      <sheetName val="ЦЭС"/>
      <sheetName val="СЭС"/>
      <sheetName val="ЮЭС"/>
    </sheetNames>
    <sheetDataSet>
      <sheetData sheetId="0"/>
      <sheetData sheetId="1">
        <row r="7">
          <cell r="D7">
            <v>24</v>
          </cell>
        </row>
        <row r="8">
          <cell r="D8">
            <v>24</v>
          </cell>
        </row>
        <row r="9">
          <cell r="D9">
            <v>0</v>
          </cell>
        </row>
        <row r="10">
          <cell r="D10">
            <v>5</v>
          </cell>
        </row>
        <row r="11">
          <cell r="D11">
            <v>1</v>
          </cell>
        </row>
      </sheetData>
      <sheetData sheetId="2">
        <row r="7">
          <cell r="D7">
            <v>3</v>
          </cell>
        </row>
        <row r="8">
          <cell r="D8">
            <v>3</v>
          </cell>
        </row>
        <row r="9">
          <cell r="D9">
            <v>1</v>
          </cell>
        </row>
        <row r="10">
          <cell r="D10">
            <v>1</v>
          </cell>
        </row>
        <row r="11">
          <cell r="D11">
            <v>0</v>
          </cell>
        </row>
      </sheetData>
      <sheetData sheetId="3">
        <row r="7">
          <cell r="D7">
            <v>15</v>
          </cell>
        </row>
        <row r="8">
          <cell r="D8">
            <v>15</v>
          </cell>
        </row>
        <row r="9">
          <cell r="D9">
            <v>1</v>
          </cell>
        </row>
        <row r="10">
          <cell r="D10">
            <v>1</v>
          </cell>
        </row>
        <row r="11">
          <cell r="D11">
            <v>0</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hyperlink" Target="https://yandex.ru/maps/geo/ufa/53105309/?ll=55.950956%2C54.731368&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tabColor rgb="FF92D050"/>
    <pageSetUpPr fitToPage="1"/>
  </sheetPr>
  <dimension ref="A1:U48"/>
  <sheetViews>
    <sheetView view="pageBreakPreview" topLeftCell="A38" zoomScaleSheetLayoutView="100" workbookViewId="0">
      <selection activeCell="C49" sqref="C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20" style="1" customWidth="1"/>
    <col min="7" max="7" width="25.5703125" style="1" customWidth="1"/>
    <col min="8" max="8" width="16.42578125" style="1" customWidth="1"/>
    <col min="9" max="16384" width="9.140625" style="1"/>
  </cols>
  <sheetData>
    <row r="1" spans="1:21" s="8" customFormat="1" ht="18.75" customHeight="1" x14ac:dyDescent="0.2">
      <c r="A1" s="14"/>
      <c r="C1" s="26" t="s">
        <v>66</v>
      </c>
    </row>
    <row r="2" spans="1:21" s="8" customFormat="1" ht="18.75" customHeight="1" x14ac:dyDescent="0.3">
      <c r="A2" s="14"/>
      <c r="C2" s="12" t="s">
        <v>8</v>
      </c>
    </row>
    <row r="3" spans="1:21" s="8" customFormat="1" ht="18.75" x14ac:dyDescent="0.3">
      <c r="A3" s="13"/>
      <c r="C3" s="12" t="s">
        <v>511</v>
      </c>
    </row>
    <row r="4" spans="1:21" s="8" customFormat="1" ht="18.75" x14ac:dyDescent="0.3">
      <c r="A4" s="13"/>
      <c r="G4" s="12"/>
    </row>
    <row r="5" spans="1:21" s="8" customFormat="1" ht="15.75" x14ac:dyDescent="0.25">
      <c r="A5" s="213" t="s">
        <v>515</v>
      </c>
      <c r="B5" s="213"/>
      <c r="C5" s="213"/>
      <c r="D5" s="121"/>
      <c r="E5" s="121"/>
      <c r="F5" s="121"/>
      <c r="G5" s="121"/>
      <c r="H5" s="121"/>
      <c r="I5" s="121"/>
    </row>
    <row r="6" spans="1:21" s="8" customFormat="1" ht="18.75" x14ac:dyDescent="0.3">
      <c r="A6" s="13"/>
      <c r="G6" s="12"/>
    </row>
    <row r="7" spans="1:21" s="8" customFormat="1" ht="18.75" x14ac:dyDescent="0.2">
      <c r="A7" s="217" t="s">
        <v>7</v>
      </c>
      <c r="B7" s="217"/>
      <c r="C7" s="217"/>
      <c r="D7" s="10"/>
      <c r="E7" s="10"/>
      <c r="F7" s="10"/>
      <c r="G7" s="10"/>
      <c r="H7" s="10"/>
      <c r="I7" s="10"/>
      <c r="J7" s="10"/>
      <c r="K7" s="10"/>
      <c r="L7" s="10"/>
      <c r="M7" s="10"/>
      <c r="N7" s="10"/>
      <c r="O7" s="10"/>
      <c r="P7" s="10"/>
      <c r="Q7" s="10"/>
      <c r="R7" s="10"/>
      <c r="S7" s="10"/>
      <c r="T7" s="10"/>
      <c r="U7" s="10"/>
    </row>
    <row r="8" spans="1:21" s="8" customFormat="1" ht="18.75" x14ac:dyDescent="0.2">
      <c r="A8" s="11"/>
      <c r="B8" s="11"/>
      <c r="C8" s="11"/>
      <c r="D8" s="11"/>
      <c r="E8" s="11"/>
      <c r="F8" s="11"/>
      <c r="G8" s="11"/>
      <c r="H8" s="10"/>
      <c r="I8" s="10"/>
      <c r="J8" s="10"/>
      <c r="K8" s="10"/>
      <c r="L8" s="10"/>
      <c r="M8" s="10"/>
      <c r="N8" s="10"/>
      <c r="O8" s="10"/>
      <c r="P8" s="10"/>
      <c r="Q8" s="10"/>
      <c r="R8" s="10"/>
      <c r="S8" s="10"/>
      <c r="T8" s="10"/>
      <c r="U8" s="10"/>
    </row>
    <row r="9" spans="1:21" s="8" customFormat="1" ht="18.75" x14ac:dyDescent="0.2">
      <c r="A9" s="218" t="s">
        <v>501</v>
      </c>
      <c r="B9" s="218"/>
      <c r="C9" s="218"/>
      <c r="D9" s="7"/>
      <c r="E9" s="7"/>
      <c r="F9" s="7"/>
      <c r="G9" s="7"/>
      <c r="H9" s="10"/>
      <c r="I9" s="10"/>
      <c r="J9" s="10"/>
      <c r="K9" s="10"/>
      <c r="L9" s="10"/>
      <c r="M9" s="10"/>
      <c r="N9" s="10"/>
      <c r="O9" s="10"/>
      <c r="P9" s="10"/>
      <c r="Q9" s="10"/>
      <c r="R9" s="10"/>
      <c r="S9" s="10"/>
      <c r="T9" s="10"/>
      <c r="U9" s="10"/>
    </row>
    <row r="10" spans="1:21" s="8" customFormat="1" ht="18.75" x14ac:dyDescent="0.2">
      <c r="A10" s="214" t="s">
        <v>6</v>
      </c>
      <c r="B10" s="214"/>
      <c r="C10" s="214"/>
      <c r="D10" s="5"/>
      <c r="E10" s="5"/>
      <c r="F10" s="5"/>
      <c r="G10" s="5"/>
      <c r="H10" s="10"/>
      <c r="I10" s="10"/>
      <c r="J10" s="10"/>
      <c r="K10" s="10"/>
      <c r="L10" s="10"/>
      <c r="M10" s="10"/>
      <c r="N10" s="10"/>
      <c r="O10" s="10"/>
      <c r="P10" s="10"/>
      <c r="Q10" s="10"/>
      <c r="R10" s="10"/>
      <c r="S10" s="10"/>
      <c r="T10" s="10"/>
      <c r="U10" s="10"/>
    </row>
    <row r="11" spans="1:21" s="8" customFormat="1" ht="18.75" x14ac:dyDescent="0.2">
      <c r="A11" s="11"/>
      <c r="B11" s="11"/>
      <c r="C11" s="11"/>
      <c r="D11" s="11"/>
      <c r="E11" s="11"/>
      <c r="F11" s="11"/>
      <c r="G11" s="11"/>
      <c r="H11" s="10"/>
      <c r="I11" s="10"/>
      <c r="J11" s="10"/>
      <c r="K11" s="10"/>
      <c r="L11" s="10"/>
      <c r="M11" s="10"/>
      <c r="N11" s="10"/>
      <c r="O11" s="10"/>
      <c r="P11" s="10"/>
      <c r="Q11" s="10"/>
      <c r="R11" s="10"/>
      <c r="S11" s="10"/>
      <c r="T11" s="10"/>
      <c r="U11" s="10"/>
    </row>
    <row r="12" spans="1:21" s="8" customFormat="1" ht="18.75" x14ac:dyDescent="0.2">
      <c r="A12" s="219" t="s">
        <v>539</v>
      </c>
      <c r="B12" s="219"/>
      <c r="C12" s="219"/>
      <c r="D12" s="7"/>
      <c r="E12" s="7"/>
      <c r="F12" s="7"/>
      <c r="G12" s="7"/>
      <c r="H12" s="10"/>
      <c r="I12" s="10"/>
      <c r="J12" s="10"/>
      <c r="K12" s="10"/>
      <c r="L12" s="10"/>
      <c r="M12" s="10"/>
      <c r="N12" s="10"/>
      <c r="O12" s="10"/>
      <c r="P12" s="10"/>
      <c r="Q12" s="10"/>
      <c r="R12" s="10"/>
      <c r="S12" s="10"/>
      <c r="T12" s="10"/>
      <c r="U12" s="10"/>
    </row>
    <row r="13" spans="1:21" s="8" customFormat="1" ht="18.75" x14ac:dyDescent="0.2">
      <c r="A13" s="214" t="s">
        <v>5</v>
      </c>
      <c r="B13" s="214"/>
      <c r="C13" s="214"/>
      <c r="D13" s="5"/>
      <c r="E13" s="5"/>
      <c r="F13" s="5"/>
      <c r="G13" s="5"/>
      <c r="H13" s="10"/>
      <c r="I13" s="10"/>
      <c r="J13" s="10"/>
      <c r="K13" s="10"/>
      <c r="L13" s="10"/>
      <c r="M13" s="10"/>
      <c r="N13" s="10"/>
      <c r="O13" s="10"/>
      <c r="P13" s="10"/>
      <c r="Q13" s="10"/>
      <c r="R13" s="10"/>
      <c r="S13" s="10"/>
      <c r="T13" s="10"/>
      <c r="U13" s="10"/>
    </row>
    <row r="14" spans="1:21" s="8" customFormat="1" ht="15.75" customHeight="1" x14ac:dyDescent="0.2">
      <c r="A14" s="4"/>
      <c r="B14" s="4"/>
      <c r="C14" s="4"/>
      <c r="D14" s="4"/>
      <c r="E14" s="4"/>
      <c r="F14" s="4"/>
      <c r="G14" s="4"/>
      <c r="H14" s="4"/>
      <c r="I14" s="4"/>
      <c r="J14" s="4"/>
      <c r="K14" s="4"/>
      <c r="L14" s="4"/>
      <c r="M14" s="4"/>
      <c r="N14" s="4"/>
      <c r="O14" s="4"/>
      <c r="P14" s="4"/>
      <c r="Q14" s="4"/>
      <c r="R14" s="4"/>
      <c r="S14" s="4"/>
      <c r="T14" s="4"/>
      <c r="U14" s="4"/>
    </row>
    <row r="15" spans="1:21" s="3" customFormat="1" ht="39" customHeight="1" x14ac:dyDescent="0.2">
      <c r="A15" s="220" t="s">
        <v>542</v>
      </c>
      <c r="B15" s="220"/>
      <c r="C15" s="220"/>
      <c r="D15" s="7"/>
      <c r="E15" s="7"/>
      <c r="F15" s="7"/>
      <c r="G15" s="7"/>
      <c r="H15" s="7"/>
      <c r="I15" s="7"/>
      <c r="J15" s="7"/>
      <c r="K15" s="7"/>
      <c r="L15" s="7"/>
      <c r="M15" s="7"/>
      <c r="N15" s="7"/>
      <c r="O15" s="7"/>
      <c r="P15" s="7"/>
      <c r="Q15" s="7"/>
      <c r="R15" s="7"/>
      <c r="S15" s="7"/>
      <c r="T15" s="7"/>
      <c r="U15" s="7"/>
    </row>
    <row r="16" spans="1:21" s="3" customFormat="1" ht="15" customHeight="1" x14ac:dyDescent="0.2">
      <c r="A16" s="214" t="s">
        <v>4</v>
      </c>
      <c r="B16" s="214"/>
      <c r="C16" s="214"/>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25.5" customHeight="1" x14ac:dyDescent="0.2">
      <c r="A18" s="215" t="s">
        <v>448</v>
      </c>
      <c r="B18" s="216"/>
      <c r="C18" s="21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18" t="s">
        <v>3</v>
      </c>
      <c r="B20" s="25" t="s">
        <v>64</v>
      </c>
      <c r="C20" s="24" t="s">
        <v>63</v>
      </c>
      <c r="D20" s="5"/>
      <c r="E20" s="5"/>
      <c r="F20" s="5"/>
      <c r="G20" s="5"/>
      <c r="H20" s="4"/>
      <c r="I20" s="4"/>
      <c r="J20" s="4"/>
      <c r="K20" s="4"/>
      <c r="L20" s="4"/>
      <c r="M20" s="4"/>
      <c r="N20" s="4"/>
      <c r="O20" s="4"/>
      <c r="P20" s="4"/>
      <c r="Q20" s="4"/>
      <c r="R20" s="4"/>
    </row>
    <row r="21" spans="1:21" s="3" customFormat="1" ht="16.5" customHeight="1" x14ac:dyDescent="0.2">
      <c r="A21" s="24">
        <v>1</v>
      </c>
      <c r="B21" s="25">
        <v>2</v>
      </c>
      <c r="C21" s="24">
        <v>3</v>
      </c>
      <c r="D21" s="5"/>
      <c r="E21" s="5"/>
      <c r="F21" s="5"/>
      <c r="G21" s="5"/>
      <c r="H21" s="4"/>
      <c r="I21" s="4"/>
      <c r="J21" s="4"/>
      <c r="K21" s="4"/>
      <c r="L21" s="4"/>
      <c r="M21" s="4"/>
      <c r="N21" s="4"/>
      <c r="O21" s="4"/>
      <c r="P21" s="4"/>
      <c r="Q21" s="4"/>
      <c r="R21" s="4"/>
    </row>
    <row r="22" spans="1:21" s="3" customFormat="1" ht="41.25" customHeight="1" x14ac:dyDescent="0.2">
      <c r="A22" s="17" t="s">
        <v>62</v>
      </c>
      <c r="B22" s="28" t="s">
        <v>294</v>
      </c>
      <c r="C22" s="24" t="s">
        <v>516</v>
      </c>
      <c r="D22" s="5"/>
      <c r="E22" s="5"/>
      <c r="F22" s="5"/>
      <c r="G22" s="5"/>
      <c r="H22" s="4"/>
      <c r="I22" s="4"/>
      <c r="J22" s="4"/>
      <c r="K22" s="4"/>
      <c r="L22" s="4"/>
      <c r="M22" s="4"/>
      <c r="N22" s="4"/>
      <c r="O22" s="4"/>
      <c r="P22" s="4"/>
      <c r="Q22" s="4"/>
      <c r="R22" s="4"/>
    </row>
    <row r="23" spans="1:21" s="3" customFormat="1" ht="43.5" customHeight="1" x14ac:dyDescent="0.2">
      <c r="A23" s="17" t="s">
        <v>61</v>
      </c>
      <c r="B23" s="19" t="s">
        <v>467</v>
      </c>
      <c r="C23" s="24" t="s">
        <v>498</v>
      </c>
      <c r="D23" s="5"/>
      <c r="E23" s="5"/>
      <c r="F23" s="5"/>
      <c r="G23" s="5"/>
      <c r="H23" s="4"/>
      <c r="I23" s="4"/>
      <c r="J23" s="4"/>
      <c r="K23" s="4"/>
      <c r="L23" s="4"/>
      <c r="M23" s="4"/>
      <c r="N23" s="4"/>
      <c r="O23" s="4"/>
      <c r="P23" s="4"/>
      <c r="Q23" s="4"/>
      <c r="R23" s="4"/>
    </row>
    <row r="24" spans="1:21" s="21" customFormat="1" ht="58.5" customHeight="1" x14ac:dyDescent="0.2">
      <c r="A24" s="17" t="s">
        <v>60</v>
      </c>
      <c r="B24" s="27" t="s">
        <v>397</v>
      </c>
      <c r="C24" s="24" t="s">
        <v>501</v>
      </c>
      <c r="D24" s="23"/>
      <c r="E24" s="23"/>
      <c r="F24" s="23"/>
      <c r="G24" s="22"/>
      <c r="H24" s="22"/>
      <c r="I24" s="22"/>
      <c r="J24" s="22"/>
      <c r="K24" s="22"/>
      <c r="L24" s="22"/>
      <c r="M24" s="22"/>
      <c r="N24" s="22"/>
      <c r="O24" s="22"/>
      <c r="P24" s="22"/>
      <c r="Q24" s="22"/>
    </row>
    <row r="25" spans="1:21" s="21" customFormat="1" ht="42.75" customHeight="1" x14ac:dyDescent="0.2">
      <c r="A25" s="17" t="s">
        <v>59</v>
      </c>
      <c r="B25" s="27" t="s">
        <v>72</v>
      </c>
      <c r="C25" s="148" t="s">
        <v>473</v>
      </c>
      <c r="D25" s="23"/>
      <c r="E25" s="23"/>
      <c r="F25" s="23"/>
      <c r="G25" s="22"/>
      <c r="H25" s="22"/>
      <c r="I25" s="22"/>
      <c r="J25" s="22"/>
      <c r="K25" s="22"/>
      <c r="L25" s="22"/>
      <c r="M25" s="22"/>
      <c r="N25" s="22"/>
      <c r="O25" s="22"/>
      <c r="P25" s="22"/>
      <c r="Q25" s="22"/>
    </row>
    <row r="26" spans="1:21" s="21" customFormat="1" ht="51.75" customHeight="1" x14ac:dyDescent="0.2">
      <c r="A26" s="17" t="s">
        <v>510</v>
      </c>
      <c r="B26" s="27" t="s">
        <v>71</v>
      </c>
      <c r="C26" s="24" t="s">
        <v>517</v>
      </c>
      <c r="D26" s="23"/>
      <c r="E26" s="23"/>
      <c r="F26" s="23"/>
      <c r="G26" s="22"/>
      <c r="H26" s="22"/>
      <c r="I26" s="22"/>
      <c r="J26" s="22"/>
      <c r="K26" s="22"/>
      <c r="L26" s="22"/>
      <c r="M26" s="22"/>
      <c r="N26" s="22"/>
      <c r="O26" s="22"/>
      <c r="P26" s="22"/>
      <c r="Q26" s="22"/>
    </row>
    <row r="27" spans="1:21" s="21" customFormat="1" ht="42.75" customHeight="1" x14ac:dyDescent="0.2">
      <c r="A27" s="17" t="s">
        <v>56</v>
      </c>
      <c r="B27" s="27" t="s">
        <v>398</v>
      </c>
      <c r="C27" s="126" t="s">
        <v>465</v>
      </c>
      <c r="D27" s="23"/>
      <c r="E27" s="23"/>
      <c r="F27" s="23"/>
      <c r="G27" s="22"/>
      <c r="H27" s="22"/>
      <c r="I27" s="22"/>
      <c r="J27" s="22"/>
      <c r="K27" s="22"/>
      <c r="L27" s="22"/>
      <c r="M27" s="22"/>
      <c r="N27" s="22"/>
      <c r="O27" s="22"/>
      <c r="P27" s="22"/>
      <c r="Q27" s="22"/>
    </row>
    <row r="28" spans="1:21" s="21" customFormat="1" ht="51.75" customHeight="1" x14ac:dyDescent="0.2">
      <c r="A28" s="17" t="s">
        <v>54</v>
      </c>
      <c r="B28" s="27" t="s">
        <v>399</v>
      </c>
      <c r="C28" s="126" t="s">
        <v>465</v>
      </c>
      <c r="D28" s="23"/>
      <c r="E28" s="23"/>
      <c r="F28" s="23"/>
      <c r="G28" s="22"/>
      <c r="H28" s="22"/>
      <c r="I28" s="22"/>
      <c r="J28" s="22"/>
      <c r="K28" s="22"/>
      <c r="L28" s="22"/>
      <c r="M28" s="22"/>
      <c r="N28" s="22"/>
      <c r="O28" s="22"/>
      <c r="P28" s="22"/>
      <c r="Q28" s="22"/>
    </row>
    <row r="29" spans="1:21" s="21" customFormat="1" ht="51.75" customHeight="1" x14ac:dyDescent="0.2">
      <c r="A29" s="17" t="s">
        <v>52</v>
      </c>
      <c r="B29" s="27" t="s">
        <v>400</v>
      </c>
      <c r="C29" s="126" t="s">
        <v>465</v>
      </c>
      <c r="D29" s="23"/>
      <c r="E29" s="23"/>
      <c r="F29" s="23"/>
      <c r="G29" s="22"/>
      <c r="H29" s="22"/>
      <c r="I29" s="22"/>
      <c r="J29" s="22"/>
      <c r="K29" s="22"/>
      <c r="L29" s="22"/>
      <c r="M29" s="22"/>
      <c r="N29" s="22"/>
      <c r="O29" s="22"/>
      <c r="P29" s="22"/>
      <c r="Q29" s="22"/>
    </row>
    <row r="30" spans="1:21" s="21" customFormat="1" ht="51.75" customHeight="1" x14ac:dyDescent="0.2">
      <c r="A30" s="17" t="s">
        <v>70</v>
      </c>
      <c r="B30" s="27" t="s">
        <v>401</v>
      </c>
      <c r="C30" s="126" t="s">
        <v>465</v>
      </c>
      <c r="D30" s="23"/>
      <c r="E30" s="23"/>
      <c r="F30" s="23"/>
      <c r="G30" s="22"/>
      <c r="H30" s="22"/>
      <c r="I30" s="22"/>
      <c r="J30" s="22"/>
      <c r="K30" s="22"/>
      <c r="L30" s="22"/>
      <c r="M30" s="22"/>
      <c r="N30" s="22"/>
      <c r="O30" s="22"/>
      <c r="P30" s="22"/>
      <c r="Q30" s="22"/>
    </row>
    <row r="31" spans="1:21" s="21" customFormat="1" ht="51.75" customHeight="1" x14ac:dyDescent="0.2">
      <c r="A31" s="17" t="s">
        <v>68</v>
      </c>
      <c r="B31" s="27" t="s">
        <v>402</v>
      </c>
      <c r="C31" s="126" t="s">
        <v>465</v>
      </c>
      <c r="D31" s="23"/>
      <c r="E31" s="23"/>
      <c r="F31" s="23"/>
      <c r="G31" s="22"/>
      <c r="H31" s="22"/>
      <c r="I31" s="22"/>
      <c r="J31" s="22"/>
      <c r="K31" s="22"/>
      <c r="L31" s="22"/>
      <c r="M31" s="22"/>
      <c r="N31" s="22"/>
      <c r="O31" s="22"/>
      <c r="P31" s="22"/>
      <c r="Q31" s="22"/>
    </row>
    <row r="32" spans="1:21" s="21" customFormat="1" ht="101.25" customHeight="1" x14ac:dyDescent="0.2">
      <c r="A32" s="17" t="s">
        <v>67</v>
      </c>
      <c r="B32" s="27" t="s">
        <v>403</v>
      </c>
      <c r="C32" s="126" t="s">
        <v>466</v>
      </c>
      <c r="D32" s="23"/>
      <c r="E32" s="23"/>
      <c r="F32" s="23"/>
      <c r="G32" s="22"/>
      <c r="H32" s="22"/>
      <c r="I32" s="22"/>
      <c r="J32" s="22"/>
      <c r="K32" s="22"/>
      <c r="L32" s="22"/>
      <c r="M32" s="22"/>
      <c r="N32" s="22"/>
      <c r="O32" s="22"/>
      <c r="P32" s="22"/>
      <c r="Q32" s="22"/>
    </row>
    <row r="33" spans="1:3" ht="111" customHeight="1" x14ac:dyDescent="0.25">
      <c r="A33" s="17" t="s">
        <v>417</v>
      </c>
      <c r="B33" s="27" t="s">
        <v>404</v>
      </c>
      <c r="C33" s="126" t="s">
        <v>466</v>
      </c>
    </row>
    <row r="34" spans="1:3" ht="58.5" customHeight="1" x14ac:dyDescent="0.25">
      <c r="A34" s="17" t="s">
        <v>407</v>
      </c>
      <c r="B34" s="27" t="s">
        <v>69</v>
      </c>
      <c r="C34" s="179" t="s">
        <v>465</v>
      </c>
    </row>
    <row r="35" spans="1:3" ht="51.75" customHeight="1" x14ac:dyDescent="0.25">
      <c r="A35" s="17" t="s">
        <v>418</v>
      </c>
      <c r="B35" s="27" t="s">
        <v>405</v>
      </c>
      <c r="C35" s="179" t="s">
        <v>465</v>
      </c>
    </row>
    <row r="36" spans="1:3" ht="43.5" customHeight="1" x14ac:dyDescent="0.25">
      <c r="A36" s="17" t="s">
        <v>408</v>
      </c>
      <c r="B36" s="27" t="s">
        <v>406</v>
      </c>
      <c r="C36" s="24" t="s">
        <v>313</v>
      </c>
    </row>
    <row r="37" spans="1:3" ht="43.5" customHeight="1" x14ac:dyDescent="0.25">
      <c r="A37" s="17" t="s">
        <v>419</v>
      </c>
      <c r="B37" s="27" t="s">
        <v>222</v>
      </c>
      <c r="C37" s="126" t="s">
        <v>466</v>
      </c>
    </row>
    <row r="38" spans="1:3" ht="23.25" customHeight="1" x14ac:dyDescent="0.25">
      <c r="A38" s="210"/>
      <c r="B38" s="211"/>
      <c r="C38" s="212"/>
    </row>
    <row r="39" spans="1:3" ht="69" customHeight="1" x14ac:dyDescent="0.25">
      <c r="A39" s="17" t="s">
        <v>409</v>
      </c>
      <c r="B39" s="27" t="s">
        <v>499</v>
      </c>
      <c r="C39" s="24" t="s">
        <v>542</v>
      </c>
    </row>
    <row r="40" spans="1:3" ht="105.75" customHeight="1" x14ac:dyDescent="0.25">
      <c r="A40" s="17" t="s">
        <v>420</v>
      </c>
      <c r="B40" s="27" t="s">
        <v>443</v>
      </c>
      <c r="C40" s="136" t="s">
        <v>466</v>
      </c>
    </row>
    <row r="41" spans="1:3" ht="83.25" customHeight="1" x14ac:dyDescent="0.25">
      <c r="A41" s="17" t="s">
        <v>410</v>
      </c>
      <c r="B41" s="27" t="s">
        <v>458</v>
      </c>
      <c r="C41" s="136" t="s">
        <v>466</v>
      </c>
    </row>
    <row r="42" spans="1:3" ht="186" customHeight="1" x14ac:dyDescent="0.25">
      <c r="A42" s="17" t="s">
        <v>423</v>
      </c>
      <c r="B42" s="27" t="s">
        <v>424</v>
      </c>
      <c r="C42" s="136" t="s">
        <v>313</v>
      </c>
    </row>
    <row r="43" spans="1:3" ht="111" customHeight="1" x14ac:dyDescent="0.25">
      <c r="A43" s="17" t="s">
        <v>411</v>
      </c>
      <c r="B43" s="27" t="s">
        <v>449</v>
      </c>
      <c r="C43" s="136" t="s">
        <v>313</v>
      </c>
    </row>
    <row r="44" spans="1:3" ht="120" customHeight="1" x14ac:dyDescent="0.25">
      <c r="A44" s="17" t="s">
        <v>444</v>
      </c>
      <c r="B44" s="27" t="s">
        <v>450</v>
      </c>
      <c r="C44" s="136" t="s">
        <v>313</v>
      </c>
    </row>
    <row r="45" spans="1:3" ht="101.25" customHeight="1" x14ac:dyDescent="0.25">
      <c r="A45" s="17" t="s">
        <v>412</v>
      </c>
      <c r="B45" s="27" t="s">
        <v>451</v>
      </c>
      <c r="C45" s="136" t="s">
        <v>313</v>
      </c>
    </row>
    <row r="46" spans="1:3" ht="18.75" customHeight="1" x14ac:dyDescent="0.25">
      <c r="A46" s="210"/>
      <c r="B46" s="211"/>
      <c r="C46" s="212"/>
    </row>
    <row r="47" spans="1:3" ht="75.75" customHeight="1" x14ac:dyDescent="0.25">
      <c r="A47" s="17" t="s">
        <v>445</v>
      </c>
      <c r="B47" s="27" t="s">
        <v>459</v>
      </c>
      <c r="C47" s="185">
        <f>C48*1.2</f>
        <v>4.5229499999999998</v>
      </c>
    </row>
    <row r="48" spans="1:3" ht="71.25" customHeight="1" x14ac:dyDescent="0.25">
      <c r="A48" s="17" t="s">
        <v>413</v>
      </c>
      <c r="B48" s="27" t="s">
        <v>460</v>
      </c>
      <c r="C48" s="186">
        <f>4.52295/1.2</f>
        <v>3.7691249999999998</v>
      </c>
    </row>
  </sheetData>
  <mergeCells count="11">
    <mergeCell ref="A38:C38"/>
    <mergeCell ref="A46:C46"/>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tabColor rgb="FF92D050"/>
    <pageSetUpPr fitToPage="1"/>
  </sheetPr>
  <dimension ref="A1:AJ77"/>
  <sheetViews>
    <sheetView view="pageBreakPreview" topLeftCell="A33" zoomScale="70" zoomScaleNormal="70" zoomScaleSheetLayoutView="70" workbookViewId="0">
      <selection activeCell="C30" sqref="C30"/>
    </sheetView>
  </sheetViews>
  <sheetFormatPr defaultColWidth="9.140625" defaultRowHeight="15.75" x14ac:dyDescent="0.25"/>
  <cols>
    <col min="1" max="1" width="9.140625" style="42"/>
    <col min="2" max="2" width="57.85546875" style="42" customWidth="1"/>
    <col min="3" max="3" width="13" style="42" customWidth="1"/>
    <col min="4" max="4" width="17.85546875" style="42" customWidth="1"/>
    <col min="5" max="5" width="20.42578125" style="42" customWidth="1"/>
    <col min="6" max="6" width="18.7109375" style="42" customWidth="1"/>
    <col min="7" max="7" width="12.85546875" style="42" customWidth="1"/>
    <col min="8" max="8" width="8.7109375" style="42" customWidth="1"/>
    <col min="9" max="9" width="9" style="42" customWidth="1"/>
    <col min="10" max="10" width="9.5703125" style="42" customWidth="1"/>
    <col min="11" max="11" width="9.85546875" style="42" customWidth="1"/>
    <col min="12" max="12" width="12.5703125" style="42" customWidth="1"/>
    <col min="13" max="13" width="9.140625" style="42" customWidth="1"/>
    <col min="14" max="14" width="12.140625" style="42" customWidth="1"/>
    <col min="15" max="15" width="9.7109375" style="42" customWidth="1"/>
    <col min="16" max="16" width="11.85546875" style="42" customWidth="1"/>
    <col min="17" max="17" width="10.42578125" style="42" customWidth="1"/>
    <col min="18" max="18" width="12.7109375" style="42" customWidth="1"/>
    <col min="19" max="19" width="10.42578125" style="42" customWidth="1"/>
    <col min="20" max="27" width="9.140625" style="42" customWidth="1"/>
    <col min="28" max="28" width="11.7109375" style="42" customWidth="1"/>
    <col min="29" max="31" width="9.140625" style="42" customWidth="1"/>
    <col min="32" max="32" width="13.140625" style="42" customWidth="1"/>
    <col min="33" max="33" width="24.85546875" style="42" customWidth="1"/>
    <col min="34" max="16384" width="9.140625" style="42"/>
  </cols>
  <sheetData>
    <row r="1" spans="1:33" ht="18.75" x14ac:dyDescent="0.25">
      <c r="AG1" s="26" t="s">
        <v>66</v>
      </c>
    </row>
    <row r="2" spans="1:33" ht="18.75" x14ac:dyDescent="0.3">
      <c r="AG2" s="12" t="s">
        <v>8</v>
      </c>
    </row>
    <row r="3" spans="1:33" ht="18.75" x14ac:dyDescent="0.3">
      <c r="AG3" s="12" t="str">
        <f>'1.Титульный лист'!C3</f>
        <v>от «____» ______________________</v>
      </c>
    </row>
    <row r="4" spans="1:33" ht="18.75" customHeight="1" x14ac:dyDescent="0.25">
      <c r="A4" s="213" t="str">
        <f>'1.Титульный лист'!A5</f>
        <v>Год раскрытия информации:  2023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row>
    <row r="5" spans="1:33" ht="18.75" x14ac:dyDescent="0.3">
      <c r="AG5" s="12"/>
    </row>
    <row r="6" spans="1:33" ht="18.75" x14ac:dyDescent="0.25">
      <c r="A6" s="217" t="s">
        <v>7</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c r="AG6" s="217"/>
    </row>
    <row r="7" spans="1:33" ht="18.75" x14ac:dyDescent="0.25">
      <c r="A7" s="10"/>
      <c r="B7" s="10"/>
      <c r="C7" s="10"/>
      <c r="D7" s="10"/>
      <c r="E7" s="10"/>
      <c r="F7" s="10"/>
      <c r="G7" s="10"/>
      <c r="H7" s="10"/>
      <c r="I7" s="10"/>
      <c r="J7" s="63"/>
      <c r="K7" s="63"/>
      <c r="L7" s="63"/>
      <c r="M7" s="63"/>
      <c r="N7" s="63"/>
      <c r="O7" s="63"/>
      <c r="P7" s="63"/>
      <c r="Q7" s="63"/>
      <c r="R7" s="63"/>
      <c r="S7" s="63"/>
      <c r="T7" s="63"/>
      <c r="U7" s="63"/>
      <c r="V7" s="63"/>
      <c r="W7" s="63"/>
      <c r="X7" s="63"/>
      <c r="Y7" s="63"/>
      <c r="Z7" s="63"/>
      <c r="AA7" s="63"/>
      <c r="AB7" s="63"/>
      <c r="AC7" s="63"/>
      <c r="AD7" s="63"/>
      <c r="AE7" s="63"/>
      <c r="AF7" s="63"/>
      <c r="AG7" s="63"/>
    </row>
    <row r="8" spans="1:33" x14ac:dyDescent="0.25">
      <c r="A8" s="219" t="s">
        <v>475</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row>
    <row r="9" spans="1:33" ht="18.75" customHeight="1" x14ac:dyDescent="0.25">
      <c r="A9" s="214" t="s">
        <v>6</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row>
    <row r="10" spans="1:33" ht="18.75" x14ac:dyDescent="0.25">
      <c r="A10" s="10"/>
      <c r="B10" s="10"/>
      <c r="C10" s="10"/>
      <c r="D10" s="10"/>
      <c r="E10" s="10"/>
      <c r="F10" s="10"/>
      <c r="G10" s="10"/>
      <c r="H10" s="10"/>
      <c r="I10" s="10"/>
      <c r="J10" s="63"/>
      <c r="K10" s="63"/>
      <c r="L10" s="63"/>
      <c r="M10" s="63"/>
      <c r="N10" s="63"/>
      <c r="O10" s="63"/>
      <c r="P10" s="63"/>
      <c r="Q10" s="63"/>
      <c r="R10" s="63"/>
      <c r="S10" s="63"/>
      <c r="T10" s="63"/>
      <c r="U10" s="63"/>
      <c r="V10" s="63"/>
      <c r="W10" s="63"/>
      <c r="X10" s="63"/>
      <c r="Y10" s="63"/>
      <c r="Z10" s="63"/>
      <c r="AA10" s="63"/>
      <c r="AB10" s="63"/>
      <c r="AC10" s="63"/>
      <c r="AD10" s="63"/>
      <c r="AE10" s="63"/>
      <c r="AF10" s="63"/>
      <c r="AG10" s="63"/>
    </row>
    <row r="11" spans="1:33" x14ac:dyDescent="0.25">
      <c r="A11" s="218" t="str">
        <f xml:space="preserve"> '1.Титульный лист'!A12</f>
        <v>N_2023_16_Ц_2</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row>
    <row r="12" spans="1:33" x14ac:dyDescent="0.25">
      <c r="A12" s="214" t="s">
        <v>5</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row>
    <row r="13" spans="1:33" ht="16.5" customHeight="1" x14ac:dyDescent="0.3">
      <c r="A13" s="9"/>
      <c r="B13" s="9"/>
      <c r="C13" s="9"/>
      <c r="D13" s="9"/>
      <c r="E13" s="9"/>
      <c r="F13" s="9"/>
      <c r="G13" s="9"/>
      <c r="H13" s="9"/>
      <c r="I13" s="9"/>
      <c r="J13" s="62"/>
      <c r="K13" s="62"/>
      <c r="L13" s="62"/>
      <c r="M13" s="62"/>
      <c r="N13" s="62"/>
      <c r="O13" s="62"/>
      <c r="P13" s="62"/>
      <c r="Q13" s="62"/>
      <c r="R13" s="62"/>
      <c r="S13" s="62"/>
      <c r="T13" s="62"/>
      <c r="U13" s="62"/>
      <c r="V13" s="62"/>
      <c r="W13" s="62"/>
      <c r="X13" s="62"/>
      <c r="Y13" s="62"/>
      <c r="Z13" s="62"/>
      <c r="AA13" s="62"/>
      <c r="AB13" s="62"/>
      <c r="AC13" s="62"/>
      <c r="AD13" s="62"/>
      <c r="AE13" s="62"/>
      <c r="AF13" s="62"/>
      <c r="AG13" s="62"/>
    </row>
    <row r="14" spans="1:33" x14ac:dyDescent="0.25">
      <c r="A14" s="218" t="str">
        <f xml:space="preserve"> '1.Титульный лист'!A15</f>
        <v>Приобретение ОНМ ( Эталонный ПУ, ПК для создания интеллектуальной системы учета электрической энергии по ФЗ № 522 от 22.09.2020 г.)</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row>
    <row r="15" spans="1:33" ht="15.75" customHeight="1" x14ac:dyDescent="0.25">
      <c r="A15" s="214" t="s">
        <v>4</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row>
    <row r="16" spans="1:33"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c r="AG16" s="403"/>
    </row>
    <row r="18" spans="1:36" x14ac:dyDescent="0.25">
      <c r="A18" s="404" t="s">
        <v>433</v>
      </c>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row>
    <row r="20" spans="1:36" ht="33" customHeight="1" x14ac:dyDescent="0.25">
      <c r="A20" s="391" t="s">
        <v>185</v>
      </c>
      <c r="B20" s="391" t="s">
        <v>184</v>
      </c>
      <c r="C20" s="389" t="s">
        <v>183</v>
      </c>
      <c r="D20" s="389"/>
      <c r="E20" s="394" t="s">
        <v>182</v>
      </c>
      <c r="F20" s="394"/>
      <c r="G20" s="391" t="s">
        <v>509</v>
      </c>
      <c r="H20" s="398" t="s">
        <v>464</v>
      </c>
      <c r="I20" s="399"/>
      <c r="J20" s="399"/>
      <c r="K20" s="399"/>
      <c r="L20" s="398" t="s">
        <v>477</v>
      </c>
      <c r="M20" s="399"/>
      <c r="N20" s="399"/>
      <c r="O20" s="399"/>
      <c r="P20" s="398" t="s">
        <v>502</v>
      </c>
      <c r="Q20" s="399"/>
      <c r="R20" s="399"/>
      <c r="S20" s="399"/>
      <c r="T20" s="398" t="s">
        <v>503</v>
      </c>
      <c r="U20" s="399"/>
      <c r="V20" s="399"/>
      <c r="W20" s="399"/>
      <c r="X20" s="398" t="s">
        <v>505</v>
      </c>
      <c r="Y20" s="399"/>
      <c r="Z20" s="399"/>
      <c r="AA20" s="399"/>
      <c r="AB20" s="398" t="s">
        <v>506</v>
      </c>
      <c r="AC20" s="399"/>
      <c r="AD20" s="399"/>
      <c r="AE20" s="399"/>
      <c r="AF20" s="405" t="s">
        <v>181</v>
      </c>
      <c r="AG20" s="406"/>
      <c r="AH20" s="61"/>
      <c r="AI20" s="61"/>
      <c r="AJ20" s="61"/>
    </row>
    <row r="21" spans="1:36" ht="99.75" customHeight="1" x14ac:dyDescent="0.25">
      <c r="A21" s="392"/>
      <c r="B21" s="392"/>
      <c r="C21" s="389"/>
      <c r="D21" s="389"/>
      <c r="E21" s="394"/>
      <c r="F21" s="394"/>
      <c r="G21" s="392"/>
      <c r="H21" s="389" t="s">
        <v>2</v>
      </c>
      <c r="I21" s="389"/>
      <c r="J21" s="389" t="s">
        <v>9</v>
      </c>
      <c r="K21" s="389"/>
      <c r="L21" s="389" t="s">
        <v>2</v>
      </c>
      <c r="M21" s="389"/>
      <c r="N21" s="389" t="s">
        <v>179</v>
      </c>
      <c r="O21" s="389"/>
      <c r="P21" s="389" t="s">
        <v>2</v>
      </c>
      <c r="Q21" s="389"/>
      <c r="R21" s="389" t="s">
        <v>179</v>
      </c>
      <c r="S21" s="389"/>
      <c r="T21" s="389" t="s">
        <v>2</v>
      </c>
      <c r="U21" s="389"/>
      <c r="V21" s="389" t="s">
        <v>179</v>
      </c>
      <c r="W21" s="389"/>
      <c r="X21" s="389" t="s">
        <v>2</v>
      </c>
      <c r="Y21" s="389"/>
      <c r="Z21" s="389" t="s">
        <v>179</v>
      </c>
      <c r="AA21" s="389"/>
      <c r="AB21" s="389" t="s">
        <v>2</v>
      </c>
      <c r="AC21" s="389"/>
      <c r="AD21" s="389" t="s">
        <v>179</v>
      </c>
      <c r="AE21" s="389"/>
      <c r="AF21" s="407"/>
      <c r="AG21" s="408"/>
    </row>
    <row r="22" spans="1:36" ht="89.25" customHeight="1" x14ac:dyDescent="0.25">
      <c r="A22" s="393"/>
      <c r="B22" s="393"/>
      <c r="C22" s="58" t="s">
        <v>2</v>
      </c>
      <c r="D22" s="58" t="s">
        <v>179</v>
      </c>
      <c r="E22" s="60" t="s">
        <v>507</v>
      </c>
      <c r="F22" s="60" t="s">
        <v>508</v>
      </c>
      <c r="G22" s="393"/>
      <c r="H22" s="59" t="s">
        <v>414</v>
      </c>
      <c r="I22" s="59" t="s">
        <v>415</v>
      </c>
      <c r="J22" s="59" t="s">
        <v>414</v>
      </c>
      <c r="K22" s="59" t="s">
        <v>415</v>
      </c>
      <c r="L22" s="59" t="s">
        <v>414</v>
      </c>
      <c r="M22" s="59" t="s">
        <v>415</v>
      </c>
      <c r="N22" s="59" t="s">
        <v>414</v>
      </c>
      <c r="O22" s="59" t="s">
        <v>415</v>
      </c>
      <c r="P22" s="59" t="s">
        <v>414</v>
      </c>
      <c r="Q22" s="59" t="s">
        <v>415</v>
      </c>
      <c r="R22" s="59" t="s">
        <v>414</v>
      </c>
      <c r="S22" s="59" t="s">
        <v>415</v>
      </c>
      <c r="T22" s="59" t="s">
        <v>414</v>
      </c>
      <c r="U22" s="59" t="s">
        <v>415</v>
      </c>
      <c r="V22" s="59" t="s">
        <v>414</v>
      </c>
      <c r="W22" s="59" t="s">
        <v>415</v>
      </c>
      <c r="X22" s="59" t="s">
        <v>414</v>
      </c>
      <c r="Y22" s="59" t="s">
        <v>415</v>
      </c>
      <c r="Z22" s="59" t="s">
        <v>414</v>
      </c>
      <c r="AA22" s="59" t="s">
        <v>415</v>
      </c>
      <c r="AB22" s="59" t="s">
        <v>414</v>
      </c>
      <c r="AC22" s="59" t="s">
        <v>415</v>
      </c>
      <c r="AD22" s="59" t="s">
        <v>414</v>
      </c>
      <c r="AE22" s="59" t="s">
        <v>415</v>
      </c>
      <c r="AF22" s="58" t="s">
        <v>180</v>
      </c>
      <c r="AG22" s="58" t="s">
        <v>179</v>
      </c>
    </row>
    <row r="23" spans="1:36" ht="19.5" customHeight="1" x14ac:dyDescent="0.25">
      <c r="A23" s="50">
        <v>1</v>
      </c>
      <c r="B23" s="50">
        <v>2</v>
      </c>
      <c r="C23" s="50">
        <v>3</v>
      </c>
      <c r="D23" s="50">
        <v>4</v>
      </c>
      <c r="E23" s="50">
        <v>5</v>
      </c>
      <c r="F23" s="50">
        <v>6</v>
      </c>
      <c r="G23" s="50">
        <v>7</v>
      </c>
      <c r="H23" s="50">
        <v>8</v>
      </c>
      <c r="I23" s="50">
        <v>9</v>
      </c>
      <c r="J23" s="50">
        <v>10</v>
      </c>
      <c r="K23" s="50">
        <v>11</v>
      </c>
      <c r="L23" s="50">
        <v>12</v>
      </c>
      <c r="M23" s="50">
        <v>13</v>
      </c>
      <c r="N23" s="50">
        <v>14</v>
      </c>
      <c r="O23" s="50">
        <v>15</v>
      </c>
      <c r="P23" s="50">
        <v>16</v>
      </c>
      <c r="Q23" s="50">
        <v>17</v>
      </c>
      <c r="R23" s="50">
        <v>18</v>
      </c>
      <c r="S23" s="50">
        <v>19</v>
      </c>
      <c r="T23" s="50">
        <v>20</v>
      </c>
      <c r="U23" s="50">
        <v>21</v>
      </c>
      <c r="V23" s="50">
        <v>22</v>
      </c>
      <c r="W23" s="50">
        <v>23</v>
      </c>
      <c r="X23" s="50">
        <v>24</v>
      </c>
      <c r="Y23" s="50">
        <v>25</v>
      </c>
      <c r="Z23" s="50">
        <v>26</v>
      </c>
      <c r="AA23" s="50">
        <v>27</v>
      </c>
      <c r="AB23" s="50">
        <v>28</v>
      </c>
      <c r="AC23" s="50">
        <v>29</v>
      </c>
      <c r="AD23" s="50">
        <v>30</v>
      </c>
      <c r="AE23" s="50">
        <v>31</v>
      </c>
      <c r="AF23" s="50">
        <v>32</v>
      </c>
      <c r="AG23" s="50">
        <v>33</v>
      </c>
    </row>
    <row r="24" spans="1:36" ht="47.25" customHeight="1" x14ac:dyDescent="0.25">
      <c r="A24" s="55">
        <v>1</v>
      </c>
      <c r="B24" s="54" t="s">
        <v>178</v>
      </c>
      <c r="C24" s="174">
        <f>'1.Титульный лист'!C47</f>
        <v>4.5229499999999998</v>
      </c>
      <c r="D24" s="174">
        <f>C24</f>
        <v>4.5229499999999998</v>
      </c>
      <c r="E24" s="174"/>
      <c r="F24" s="174"/>
      <c r="G24" s="57"/>
      <c r="H24" s="139"/>
      <c r="I24" s="49"/>
      <c r="J24" s="139"/>
      <c r="K24" s="49"/>
      <c r="L24" s="175"/>
      <c r="M24" s="176"/>
      <c r="N24" s="175"/>
      <c r="O24" s="176"/>
      <c r="P24" s="175">
        <f>C24</f>
        <v>4.5229499999999998</v>
      </c>
      <c r="Q24" s="176">
        <v>4</v>
      </c>
      <c r="R24" s="175">
        <f>D24</f>
        <v>4.5229499999999998</v>
      </c>
      <c r="S24" s="176">
        <f>Q24</f>
        <v>4</v>
      </c>
      <c r="T24" s="139"/>
      <c r="U24" s="49"/>
      <c r="V24" s="139"/>
      <c r="W24" s="49"/>
      <c r="X24" s="139"/>
      <c r="Y24" s="49"/>
      <c r="Z24" s="139"/>
      <c r="AA24" s="49"/>
      <c r="AB24" s="139"/>
      <c r="AC24" s="49"/>
      <c r="AD24" s="139"/>
      <c r="AE24" s="49"/>
      <c r="AF24" s="175">
        <f>H24+L24+P24+T24+X24+AB24</f>
        <v>4.5229499999999998</v>
      </c>
      <c r="AG24" s="175">
        <f>N24+R24++V24+Z24+AD24</f>
        <v>4.5229499999999998</v>
      </c>
    </row>
    <row r="25" spans="1:36" ht="24" customHeight="1" x14ac:dyDescent="0.25">
      <c r="A25" s="52" t="s">
        <v>177</v>
      </c>
      <c r="B25" s="33" t="s">
        <v>176</v>
      </c>
      <c r="C25" s="174"/>
      <c r="D25" s="174"/>
      <c r="E25" s="174"/>
      <c r="F25" s="174"/>
      <c r="G25" s="57"/>
      <c r="H25" s="139"/>
      <c r="I25" s="49"/>
      <c r="J25" s="139"/>
      <c r="K25" s="49"/>
      <c r="L25" s="175"/>
      <c r="M25" s="176"/>
      <c r="N25" s="175"/>
      <c r="O25" s="176"/>
      <c r="P25" s="175"/>
      <c r="Q25" s="176"/>
      <c r="R25" s="175"/>
      <c r="S25" s="176"/>
      <c r="T25" s="57"/>
      <c r="U25" s="57"/>
      <c r="V25" s="57"/>
      <c r="W25" s="57"/>
      <c r="X25" s="57"/>
      <c r="Y25" s="57"/>
      <c r="Z25" s="57"/>
      <c r="AA25" s="57"/>
      <c r="AB25" s="57"/>
      <c r="AC25" s="57"/>
      <c r="AD25" s="57"/>
      <c r="AE25" s="57"/>
      <c r="AF25" s="175">
        <f t="shared" ref="AF25:AF64" si="0">H25+L25+P25+T25+X25+AB25</f>
        <v>0</v>
      </c>
      <c r="AG25" s="175">
        <f t="shared" ref="AG25:AG64" si="1">N25+R25++V25+Z25+AD25</f>
        <v>0</v>
      </c>
    </row>
    <row r="26" spans="1:36" x14ac:dyDescent="0.25">
      <c r="A26" s="52" t="s">
        <v>175</v>
      </c>
      <c r="B26" s="33" t="s">
        <v>174</v>
      </c>
      <c r="C26" s="33"/>
      <c r="D26" s="49"/>
      <c r="E26" s="49"/>
      <c r="F26" s="49"/>
      <c r="G26" s="50"/>
      <c r="H26" s="50"/>
      <c r="I26" s="50"/>
      <c r="J26" s="50"/>
      <c r="K26" s="50"/>
      <c r="L26" s="49"/>
      <c r="M26" s="49"/>
      <c r="N26" s="57"/>
      <c r="O26" s="49"/>
      <c r="P26" s="49"/>
      <c r="Q26" s="49"/>
      <c r="R26" s="49"/>
      <c r="S26" s="49"/>
      <c r="T26" s="49"/>
      <c r="U26" s="49"/>
      <c r="V26" s="49"/>
      <c r="W26" s="49"/>
      <c r="X26" s="49"/>
      <c r="Y26" s="49"/>
      <c r="Z26" s="49"/>
      <c r="AA26" s="49"/>
      <c r="AB26" s="49"/>
      <c r="AC26" s="49"/>
      <c r="AD26" s="49"/>
      <c r="AE26" s="49"/>
      <c r="AF26" s="175">
        <f t="shared" si="0"/>
        <v>0</v>
      </c>
      <c r="AG26" s="175">
        <f t="shared" si="1"/>
        <v>0</v>
      </c>
    </row>
    <row r="27" spans="1:36" ht="31.5" x14ac:dyDescent="0.25">
      <c r="A27" s="52" t="s">
        <v>173</v>
      </c>
      <c r="B27" s="33" t="s">
        <v>372</v>
      </c>
      <c r="C27" s="149">
        <f>C24</f>
        <v>4.5229499999999998</v>
      </c>
      <c r="D27" s="149">
        <f>D24</f>
        <v>4.5229499999999998</v>
      </c>
      <c r="E27" s="149"/>
      <c r="F27" s="149"/>
      <c r="G27" s="49"/>
      <c r="H27" s="138"/>
      <c r="I27" s="33"/>
      <c r="J27" s="138"/>
      <c r="K27" s="33"/>
      <c r="L27" s="149"/>
      <c r="M27" s="49"/>
      <c r="N27" s="149"/>
      <c r="O27" s="49"/>
      <c r="P27" s="159">
        <f>C27</f>
        <v>4.5229499999999998</v>
      </c>
      <c r="Q27" s="49">
        <v>4</v>
      </c>
      <c r="R27" s="139">
        <f>D27</f>
        <v>4.5229499999999998</v>
      </c>
      <c r="S27" s="49">
        <f>S24</f>
        <v>4</v>
      </c>
      <c r="T27" s="139"/>
      <c r="U27" s="49"/>
      <c r="V27" s="139"/>
      <c r="W27" s="49"/>
      <c r="X27" s="139"/>
      <c r="Y27" s="49"/>
      <c r="Z27" s="139"/>
      <c r="AA27" s="49"/>
      <c r="AB27" s="139"/>
      <c r="AC27" s="49"/>
      <c r="AD27" s="139"/>
      <c r="AE27" s="49"/>
      <c r="AF27" s="175">
        <f t="shared" si="0"/>
        <v>4.5229499999999998</v>
      </c>
      <c r="AG27" s="175">
        <f t="shared" si="1"/>
        <v>4.5229499999999998</v>
      </c>
    </row>
    <row r="28" spans="1:36" x14ac:dyDescent="0.25">
      <c r="A28" s="52" t="s">
        <v>172</v>
      </c>
      <c r="B28" s="33" t="s">
        <v>171</v>
      </c>
      <c r="C28" s="33"/>
      <c r="D28" s="49"/>
      <c r="E28" s="49"/>
      <c r="F28" s="49"/>
      <c r="G28" s="49"/>
      <c r="H28" s="33"/>
      <c r="I28" s="33"/>
      <c r="J28" s="33"/>
      <c r="K28" s="33"/>
      <c r="L28" s="49"/>
      <c r="M28" s="49"/>
      <c r="N28" s="33"/>
      <c r="O28" s="49"/>
      <c r="P28" s="49"/>
      <c r="Q28" s="49"/>
      <c r="R28" s="49"/>
      <c r="S28" s="49"/>
      <c r="T28" s="49"/>
      <c r="U28" s="49"/>
      <c r="V28" s="49"/>
      <c r="W28" s="49"/>
      <c r="X28" s="49"/>
      <c r="Y28" s="49"/>
      <c r="Z28" s="49"/>
      <c r="AA28" s="49"/>
      <c r="AB28" s="49"/>
      <c r="AC28" s="49"/>
      <c r="AD28" s="49"/>
      <c r="AE28" s="49"/>
      <c r="AF28" s="175">
        <f t="shared" si="0"/>
        <v>0</v>
      </c>
      <c r="AG28" s="175">
        <f t="shared" si="1"/>
        <v>0</v>
      </c>
    </row>
    <row r="29" spans="1:36" x14ac:dyDescent="0.25">
      <c r="A29" s="52" t="s">
        <v>170</v>
      </c>
      <c r="B29" s="56" t="s">
        <v>169</v>
      </c>
      <c r="C29" s="33"/>
      <c r="D29" s="49"/>
      <c r="E29" s="49"/>
      <c r="F29" s="49"/>
      <c r="G29" s="49"/>
      <c r="H29" s="33"/>
      <c r="I29" s="33"/>
      <c r="J29" s="33"/>
      <c r="K29" s="33"/>
      <c r="L29" s="49"/>
      <c r="M29" s="49"/>
      <c r="N29" s="33"/>
      <c r="O29" s="49"/>
      <c r="P29" s="49"/>
      <c r="Q29" s="49"/>
      <c r="R29" s="49"/>
      <c r="S29" s="49"/>
      <c r="T29" s="49"/>
      <c r="U29" s="49"/>
      <c r="V29" s="49"/>
      <c r="W29" s="49"/>
      <c r="X29" s="49"/>
      <c r="Y29" s="49"/>
      <c r="Z29" s="49"/>
      <c r="AA29" s="49"/>
      <c r="AB29" s="49"/>
      <c r="AC29" s="49"/>
      <c r="AD29" s="49"/>
      <c r="AE29" s="49"/>
      <c r="AF29" s="175">
        <f t="shared" si="0"/>
        <v>0</v>
      </c>
      <c r="AG29" s="175">
        <f t="shared" si="1"/>
        <v>0</v>
      </c>
    </row>
    <row r="30" spans="1:36" ht="47.25" x14ac:dyDescent="0.25">
      <c r="A30" s="55" t="s">
        <v>61</v>
      </c>
      <c r="B30" s="54" t="s">
        <v>168</v>
      </c>
      <c r="C30" s="149">
        <f>'1.Титульный лист'!C48</f>
        <v>3.7691249999999998</v>
      </c>
      <c r="D30" s="149">
        <f>C30</f>
        <v>3.7691249999999998</v>
      </c>
      <c r="E30" s="149"/>
      <c r="F30" s="149"/>
      <c r="G30" s="139"/>
      <c r="H30" s="33"/>
      <c r="I30" s="33"/>
      <c r="J30" s="33"/>
      <c r="K30" s="33"/>
      <c r="L30" s="149"/>
      <c r="M30" s="49"/>
      <c r="N30" s="149"/>
      <c r="O30" s="49"/>
      <c r="P30" s="139">
        <f>C30</f>
        <v>3.7691249999999998</v>
      </c>
      <c r="Q30" s="49">
        <v>4</v>
      </c>
      <c r="R30" s="188">
        <f>D30</f>
        <v>3.7691249999999998</v>
      </c>
      <c r="S30" s="49">
        <v>4</v>
      </c>
      <c r="T30" s="33"/>
      <c r="U30" s="49"/>
      <c r="V30" s="49"/>
      <c r="W30" s="49"/>
      <c r="X30" s="33"/>
      <c r="Y30" s="49"/>
      <c r="Z30" s="49"/>
      <c r="AA30" s="49"/>
      <c r="AB30" s="139"/>
      <c r="AC30" s="49"/>
      <c r="AD30" s="49"/>
      <c r="AE30" s="49"/>
      <c r="AF30" s="175">
        <f t="shared" si="0"/>
        <v>3.7691249999999998</v>
      </c>
      <c r="AG30" s="175">
        <f t="shared" si="1"/>
        <v>3.7691249999999998</v>
      </c>
    </row>
    <row r="31" spans="1:36" x14ac:dyDescent="0.25">
      <c r="A31" s="55" t="s">
        <v>167</v>
      </c>
      <c r="B31" s="33" t="s">
        <v>166</v>
      </c>
      <c r="C31" s="149"/>
      <c r="D31" s="149"/>
      <c r="E31" s="149"/>
      <c r="F31" s="149"/>
      <c r="G31" s="139"/>
      <c r="H31" s="33"/>
      <c r="I31" s="33"/>
      <c r="J31" s="33"/>
      <c r="K31" s="33"/>
      <c r="L31" s="149"/>
      <c r="M31" s="49"/>
      <c r="N31" s="149"/>
      <c r="O31" s="49"/>
      <c r="P31" s="139"/>
      <c r="Q31" s="49"/>
      <c r="R31" s="49"/>
      <c r="S31" s="49"/>
      <c r="T31" s="49"/>
      <c r="U31" s="49"/>
      <c r="V31" s="49"/>
      <c r="W31" s="49"/>
      <c r="X31" s="49"/>
      <c r="Y31" s="49"/>
      <c r="Z31" s="49"/>
      <c r="AA31" s="49"/>
      <c r="AB31" s="139"/>
      <c r="AC31" s="49"/>
      <c r="AD31" s="49"/>
      <c r="AE31" s="49"/>
      <c r="AF31" s="175">
        <f t="shared" si="0"/>
        <v>0</v>
      </c>
      <c r="AG31" s="175">
        <f t="shared" si="1"/>
        <v>0</v>
      </c>
    </row>
    <row r="32" spans="1:36" ht="31.5" x14ac:dyDescent="0.25">
      <c r="A32" s="55" t="s">
        <v>165</v>
      </c>
      <c r="B32" s="33" t="s">
        <v>164</v>
      </c>
      <c r="C32" s="139"/>
      <c r="D32" s="139"/>
      <c r="E32" s="139"/>
      <c r="F32" s="139"/>
      <c r="G32" s="33"/>
      <c r="H32" s="33"/>
      <c r="I32" s="33"/>
      <c r="J32" s="33"/>
      <c r="K32" s="33"/>
      <c r="L32" s="139"/>
      <c r="M32" s="49"/>
      <c r="N32" s="139"/>
      <c r="O32" s="49"/>
      <c r="P32" s="139"/>
      <c r="Q32" s="49"/>
      <c r="R32" s="144"/>
      <c r="S32" s="144"/>
      <c r="T32" s="144"/>
      <c r="U32" s="144"/>
      <c r="V32" s="49"/>
      <c r="W32" s="49"/>
      <c r="X32" s="144"/>
      <c r="Y32" s="144"/>
      <c r="Z32" s="49"/>
      <c r="AA32" s="49"/>
      <c r="AB32" s="139"/>
      <c r="AC32" s="49"/>
      <c r="AD32" s="49"/>
      <c r="AE32" s="49"/>
      <c r="AF32" s="175">
        <f t="shared" si="0"/>
        <v>0</v>
      </c>
      <c r="AG32" s="175">
        <f t="shared" si="1"/>
        <v>0</v>
      </c>
    </row>
    <row r="33" spans="1:33" x14ac:dyDescent="0.25">
      <c r="A33" s="55" t="s">
        <v>163</v>
      </c>
      <c r="B33" s="33" t="s">
        <v>162</v>
      </c>
      <c r="C33" s="54"/>
      <c r="D33" s="50"/>
      <c r="E33" s="50"/>
      <c r="F33" s="50"/>
      <c r="G33" s="33"/>
      <c r="H33" s="33"/>
      <c r="I33" s="33"/>
      <c r="J33" s="33"/>
      <c r="K33" s="33"/>
      <c r="L33" s="139"/>
      <c r="M33" s="49"/>
      <c r="N33" s="33"/>
      <c r="O33" s="33"/>
      <c r="P33" s="139"/>
      <c r="Q33" s="49"/>
      <c r="R33" s="144"/>
      <c r="S33" s="144"/>
      <c r="T33" s="144"/>
      <c r="U33" s="144"/>
      <c r="V33" s="33"/>
      <c r="W33" s="49"/>
      <c r="X33" s="144"/>
      <c r="Y33" s="144"/>
      <c r="Z33" s="33"/>
      <c r="AA33" s="49"/>
      <c r="AB33" s="139"/>
      <c r="AC33" s="49"/>
      <c r="AD33" s="33"/>
      <c r="AE33" s="49"/>
      <c r="AF33" s="175">
        <f t="shared" si="0"/>
        <v>0</v>
      </c>
      <c r="AG33" s="175">
        <f t="shared" si="1"/>
        <v>0</v>
      </c>
    </row>
    <row r="34" spans="1:33" x14ac:dyDescent="0.25">
      <c r="A34" s="55" t="s">
        <v>161</v>
      </c>
      <c r="B34" s="33" t="s">
        <v>160</v>
      </c>
      <c r="C34" s="54"/>
      <c r="D34" s="50"/>
      <c r="E34" s="50"/>
      <c r="F34" s="50"/>
      <c r="G34" s="33"/>
      <c r="H34" s="33"/>
      <c r="I34" s="33"/>
      <c r="J34" s="33"/>
      <c r="K34" s="33"/>
      <c r="L34" s="49"/>
      <c r="M34" s="49"/>
      <c r="N34" s="33"/>
      <c r="O34" s="49"/>
      <c r="P34" s="49"/>
      <c r="Q34" s="49"/>
      <c r="R34" s="144"/>
      <c r="S34" s="144"/>
      <c r="T34" s="144"/>
      <c r="U34" s="144"/>
      <c r="V34" s="49"/>
      <c r="W34" s="49"/>
      <c r="X34" s="144"/>
      <c r="Y34" s="144"/>
      <c r="Z34" s="49"/>
      <c r="AA34" s="49"/>
      <c r="AB34" s="144"/>
      <c r="AC34" s="144"/>
      <c r="AD34" s="49"/>
      <c r="AE34" s="49"/>
      <c r="AF34" s="175">
        <f t="shared" si="0"/>
        <v>0</v>
      </c>
      <c r="AG34" s="175">
        <f t="shared" si="1"/>
        <v>0</v>
      </c>
    </row>
    <row r="35" spans="1:33" ht="31.5" x14ac:dyDescent="0.25">
      <c r="A35" s="55" t="s">
        <v>60</v>
      </c>
      <c r="B35" s="54" t="s">
        <v>159</v>
      </c>
      <c r="C35" s="54"/>
      <c r="D35" s="50"/>
      <c r="E35" s="33"/>
      <c r="F35" s="33"/>
      <c r="G35" s="33"/>
      <c r="H35" s="33"/>
      <c r="I35" s="33"/>
      <c r="J35" s="33"/>
      <c r="K35" s="33"/>
      <c r="L35" s="49"/>
      <c r="M35" s="49"/>
      <c r="N35" s="33"/>
      <c r="O35" s="49"/>
      <c r="P35" s="49"/>
      <c r="Q35" s="49"/>
      <c r="R35" s="49"/>
      <c r="S35" s="49"/>
      <c r="T35" s="49"/>
      <c r="U35" s="49"/>
      <c r="V35" s="49"/>
      <c r="W35" s="49"/>
      <c r="X35" s="49"/>
      <c r="Y35" s="49"/>
      <c r="Z35" s="49"/>
      <c r="AA35" s="49"/>
      <c r="AB35" s="49"/>
      <c r="AC35" s="49"/>
      <c r="AD35" s="49"/>
      <c r="AE35" s="49"/>
      <c r="AF35" s="175">
        <f t="shared" si="0"/>
        <v>0</v>
      </c>
      <c r="AG35" s="175">
        <f t="shared" si="1"/>
        <v>0</v>
      </c>
    </row>
    <row r="36" spans="1:33" ht="31.5" x14ac:dyDescent="0.25">
      <c r="A36" s="52" t="s">
        <v>158</v>
      </c>
      <c r="B36" s="51" t="s">
        <v>157</v>
      </c>
      <c r="C36" s="51"/>
      <c r="D36" s="50"/>
      <c r="E36" s="33"/>
      <c r="F36" s="33"/>
      <c r="G36" s="33"/>
      <c r="H36" s="33"/>
      <c r="I36" s="33"/>
      <c r="J36" s="33"/>
      <c r="K36" s="33"/>
      <c r="L36" s="49"/>
      <c r="M36" s="49"/>
      <c r="N36" s="33"/>
      <c r="O36" s="49"/>
      <c r="P36" s="49"/>
      <c r="Q36" s="49"/>
      <c r="R36" s="49"/>
      <c r="S36" s="49"/>
      <c r="T36" s="49"/>
      <c r="U36" s="49"/>
      <c r="V36" s="49"/>
      <c r="W36" s="49"/>
      <c r="X36" s="49"/>
      <c r="Y36" s="49"/>
      <c r="Z36" s="49"/>
      <c r="AA36" s="49"/>
      <c r="AB36" s="49"/>
      <c r="AC36" s="49"/>
      <c r="AD36" s="49"/>
      <c r="AE36" s="49"/>
      <c r="AF36" s="175">
        <f t="shared" si="0"/>
        <v>0</v>
      </c>
      <c r="AG36" s="175">
        <f t="shared" si="1"/>
        <v>0</v>
      </c>
    </row>
    <row r="37" spans="1:33" x14ac:dyDescent="0.25">
      <c r="A37" s="52" t="s">
        <v>156</v>
      </c>
      <c r="B37" s="51" t="s">
        <v>146</v>
      </c>
      <c r="C37" s="51"/>
      <c r="D37" s="50"/>
      <c r="E37" s="33"/>
      <c r="F37" s="33"/>
      <c r="G37" s="33"/>
      <c r="H37" s="33"/>
      <c r="I37" s="33"/>
      <c r="J37" s="33"/>
      <c r="K37" s="33"/>
      <c r="L37" s="49"/>
      <c r="M37" s="49"/>
      <c r="N37" s="33"/>
      <c r="O37" s="49"/>
      <c r="P37" s="49"/>
      <c r="Q37" s="49"/>
      <c r="R37" s="49"/>
      <c r="S37" s="49"/>
      <c r="T37" s="49"/>
      <c r="U37" s="49"/>
      <c r="V37" s="49"/>
      <c r="W37" s="49"/>
      <c r="X37" s="49"/>
      <c r="Y37" s="49"/>
      <c r="Z37" s="49"/>
      <c r="AA37" s="49"/>
      <c r="AB37" s="49"/>
      <c r="AC37" s="49"/>
      <c r="AD37" s="49"/>
      <c r="AE37" s="49"/>
      <c r="AF37" s="175">
        <f t="shared" si="0"/>
        <v>0</v>
      </c>
      <c r="AG37" s="175">
        <f t="shared" si="1"/>
        <v>0</v>
      </c>
    </row>
    <row r="38" spans="1:33" x14ac:dyDescent="0.25">
      <c r="A38" s="52" t="s">
        <v>155</v>
      </c>
      <c r="B38" s="51" t="s">
        <v>144</v>
      </c>
      <c r="C38" s="51"/>
      <c r="D38" s="50"/>
      <c r="E38" s="33"/>
      <c r="F38" s="33"/>
      <c r="G38" s="33"/>
      <c r="H38" s="33"/>
      <c r="I38" s="33"/>
      <c r="J38" s="33"/>
      <c r="K38" s="33"/>
      <c r="L38" s="49"/>
      <c r="M38" s="49"/>
      <c r="N38" s="33"/>
      <c r="O38" s="49"/>
      <c r="P38" s="49"/>
      <c r="Q38" s="49"/>
      <c r="R38" s="49"/>
      <c r="S38" s="49"/>
      <c r="T38" s="49"/>
      <c r="U38" s="49"/>
      <c r="V38" s="49"/>
      <c r="W38" s="49"/>
      <c r="X38" s="49"/>
      <c r="Y38" s="49"/>
      <c r="Z38" s="49"/>
      <c r="AA38" s="49"/>
      <c r="AB38" s="49"/>
      <c r="AC38" s="49"/>
      <c r="AD38" s="49"/>
      <c r="AE38" s="49"/>
      <c r="AF38" s="175">
        <f t="shared" si="0"/>
        <v>0</v>
      </c>
      <c r="AG38" s="175">
        <f t="shared" si="1"/>
        <v>0</v>
      </c>
    </row>
    <row r="39" spans="1:33" ht="31.5" x14ac:dyDescent="0.25">
      <c r="A39" s="52" t="s">
        <v>154</v>
      </c>
      <c r="B39" s="33" t="s">
        <v>142</v>
      </c>
      <c r="C39" s="33"/>
      <c r="D39" s="50"/>
      <c r="E39" s="33"/>
      <c r="F39" s="33"/>
      <c r="G39" s="33"/>
      <c r="H39" s="33"/>
      <c r="I39" s="33"/>
      <c r="J39" s="33"/>
      <c r="K39" s="33"/>
      <c r="L39" s="49"/>
      <c r="M39" s="49"/>
      <c r="N39" s="33"/>
      <c r="O39" s="49"/>
      <c r="P39" s="49"/>
      <c r="Q39" s="49"/>
      <c r="R39" s="49"/>
      <c r="S39" s="49"/>
      <c r="T39" s="49"/>
      <c r="U39" s="49"/>
      <c r="V39" s="49"/>
      <c r="W39" s="49"/>
      <c r="X39" s="49"/>
      <c r="Y39" s="49"/>
      <c r="Z39" s="49"/>
      <c r="AA39" s="49"/>
      <c r="AB39" s="49"/>
      <c r="AC39" s="49"/>
      <c r="AD39" s="49"/>
      <c r="AE39" s="49"/>
      <c r="AF39" s="175">
        <f t="shared" si="0"/>
        <v>0</v>
      </c>
      <c r="AG39" s="175">
        <f t="shared" si="1"/>
        <v>0</v>
      </c>
    </row>
    <row r="40" spans="1:33" ht="31.5" x14ac:dyDescent="0.25">
      <c r="A40" s="52" t="s">
        <v>153</v>
      </c>
      <c r="B40" s="33" t="s">
        <v>140</v>
      </c>
      <c r="C40" s="33"/>
      <c r="D40" s="50"/>
      <c r="E40" s="33"/>
      <c r="F40" s="33"/>
      <c r="G40" s="33"/>
      <c r="H40" s="33"/>
      <c r="I40" s="33"/>
      <c r="J40" s="33"/>
      <c r="K40" s="33"/>
      <c r="L40" s="49"/>
      <c r="M40" s="49"/>
      <c r="N40" s="33"/>
      <c r="O40" s="49"/>
      <c r="P40" s="49"/>
      <c r="Q40" s="49"/>
      <c r="R40" s="49"/>
      <c r="S40" s="49"/>
      <c r="T40" s="49"/>
      <c r="U40" s="49"/>
      <c r="V40" s="49"/>
      <c r="W40" s="49"/>
      <c r="X40" s="49"/>
      <c r="Y40" s="49"/>
      <c r="Z40" s="49"/>
      <c r="AA40" s="49"/>
      <c r="AB40" s="49"/>
      <c r="AC40" s="49"/>
      <c r="AD40" s="49"/>
      <c r="AE40" s="49"/>
      <c r="AF40" s="175">
        <f t="shared" si="0"/>
        <v>0</v>
      </c>
      <c r="AG40" s="175">
        <f t="shared" si="1"/>
        <v>0</v>
      </c>
    </row>
    <row r="41" spans="1:33" x14ac:dyDescent="0.25">
      <c r="A41" s="52" t="s">
        <v>152</v>
      </c>
      <c r="B41" s="33" t="s">
        <v>138</v>
      </c>
      <c r="C41" s="33"/>
      <c r="D41" s="50"/>
      <c r="E41" s="33"/>
      <c r="F41" s="33"/>
      <c r="G41" s="33"/>
      <c r="H41" s="33"/>
      <c r="I41" s="33"/>
      <c r="J41" s="33"/>
      <c r="K41" s="33"/>
      <c r="L41" s="49"/>
      <c r="M41" s="49"/>
      <c r="N41" s="49"/>
      <c r="O41" s="49"/>
      <c r="P41" s="49"/>
      <c r="Q41" s="49"/>
      <c r="R41" s="49"/>
      <c r="S41" s="49"/>
      <c r="T41" s="49"/>
      <c r="U41" s="49"/>
      <c r="V41" s="49"/>
      <c r="W41" s="49"/>
      <c r="X41" s="49"/>
      <c r="Y41" s="49"/>
      <c r="Z41" s="49"/>
      <c r="AA41" s="49"/>
      <c r="AB41" s="49"/>
      <c r="AC41" s="49"/>
      <c r="AD41" s="49"/>
      <c r="AE41" s="49"/>
      <c r="AF41" s="175">
        <f t="shared" si="0"/>
        <v>0</v>
      </c>
      <c r="AG41" s="175">
        <f t="shared" si="1"/>
        <v>0</v>
      </c>
    </row>
    <row r="42" spans="1:33" ht="18.75" x14ac:dyDescent="0.25">
      <c r="A42" s="52" t="s">
        <v>151</v>
      </c>
      <c r="B42" s="51" t="s">
        <v>136</v>
      </c>
      <c r="C42" s="51"/>
      <c r="D42" s="50"/>
      <c r="E42" s="33"/>
      <c r="F42" s="33"/>
      <c r="G42" s="33"/>
      <c r="H42" s="33"/>
      <c r="I42" s="33"/>
      <c r="J42" s="33"/>
      <c r="K42" s="33"/>
      <c r="L42" s="49"/>
      <c r="M42" s="49"/>
      <c r="N42" s="33"/>
      <c r="O42" s="49"/>
      <c r="P42" s="49"/>
      <c r="Q42" s="49"/>
      <c r="R42" s="49"/>
      <c r="S42" s="49"/>
      <c r="T42" s="49"/>
      <c r="U42" s="49"/>
      <c r="V42" s="49"/>
      <c r="W42" s="49"/>
      <c r="X42" s="49"/>
      <c r="Y42" s="49"/>
      <c r="Z42" s="49"/>
      <c r="AA42" s="49"/>
      <c r="AB42" s="49"/>
      <c r="AC42" s="49"/>
      <c r="AD42" s="49"/>
      <c r="AE42" s="49"/>
      <c r="AF42" s="175">
        <f t="shared" si="0"/>
        <v>0</v>
      </c>
      <c r="AG42" s="175">
        <f t="shared" si="1"/>
        <v>0</v>
      </c>
    </row>
    <row r="43" spans="1:33" x14ac:dyDescent="0.25">
      <c r="A43" s="55" t="s">
        <v>59</v>
      </c>
      <c r="B43" s="54" t="s">
        <v>150</v>
      </c>
      <c r="C43" s="54"/>
      <c r="D43" s="50"/>
      <c r="E43" s="33"/>
      <c r="F43" s="33"/>
      <c r="G43" s="33"/>
      <c r="H43" s="33"/>
      <c r="I43" s="33"/>
      <c r="J43" s="33"/>
      <c r="K43" s="33"/>
      <c r="L43" s="49"/>
      <c r="M43" s="49"/>
      <c r="N43" s="33"/>
      <c r="O43" s="49"/>
      <c r="P43" s="49"/>
      <c r="Q43" s="49"/>
      <c r="R43" s="49"/>
      <c r="S43" s="49"/>
      <c r="T43" s="49"/>
      <c r="U43" s="49"/>
      <c r="V43" s="49"/>
      <c r="W43" s="49"/>
      <c r="X43" s="49"/>
      <c r="Y43" s="49"/>
      <c r="Z43" s="49"/>
      <c r="AA43" s="49"/>
      <c r="AB43" s="49"/>
      <c r="AC43" s="49"/>
      <c r="AD43" s="49"/>
      <c r="AE43" s="49"/>
      <c r="AF43" s="175">
        <f t="shared" si="0"/>
        <v>0</v>
      </c>
      <c r="AG43" s="175">
        <f t="shared" si="1"/>
        <v>0</v>
      </c>
    </row>
    <row r="44" spans="1:33" x14ac:dyDescent="0.25">
      <c r="A44" s="52" t="s">
        <v>149</v>
      </c>
      <c r="B44" s="33" t="s">
        <v>148</v>
      </c>
      <c r="C44" s="33"/>
      <c r="D44" s="50"/>
      <c r="E44" s="33"/>
      <c r="F44" s="33"/>
      <c r="G44" s="33"/>
      <c r="H44" s="33"/>
      <c r="I44" s="33"/>
      <c r="J44" s="33"/>
      <c r="K44" s="33"/>
      <c r="L44" s="49"/>
      <c r="M44" s="49"/>
      <c r="N44" s="33"/>
      <c r="O44" s="49"/>
      <c r="P44" s="49"/>
      <c r="Q44" s="49"/>
      <c r="R44" s="49"/>
      <c r="S44" s="49"/>
      <c r="T44" s="49"/>
      <c r="U44" s="49"/>
      <c r="V44" s="49"/>
      <c r="W44" s="49"/>
      <c r="X44" s="49"/>
      <c r="Y44" s="49"/>
      <c r="Z44" s="49"/>
      <c r="AA44" s="49"/>
      <c r="AB44" s="49"/>
      <c r="AC44" s="49"/>
      <c r="AD44" s="49"/>
      <c r="AE44" s="49"/>
      <c r="AF44" s="175">
        <f t="shared" si="0"/>
        <v>0</v>
      </c>
      <c r="AG44" s="175">
        <f t="shared" si="1"/>
        <v>0</v>
      </c>
    </row>
    <row r="45" spans="1:33" x14ac:dyDescent="0.25">
      <c r="A45" s="52" t="s">
        <v>147</v>
      </c>
      <c r="B45" s="33" t="s">
        <v>146</v>
      </c>
      <c r="C45" s="33"/>
      <c r="D45" s="50"/>
      <c r="E45" s="33"/>
      <c r="F45" s="33"/>
      <c r="G45" s="33"/>
      <c r="H45" s="33"/>
      <c r="I45" s="33"/>
      <c r="J45" s="33"/>
      <c r="K45" s="33"/>
      <c r="L45" s="49"/>
      <c r="M45" s="49"/>
      <c r="N45" s="33"/>
      <c r="O45" s="49"/>
      <c r="P45" s="49"/>
      <c r="Q45" s="49"/>
      <c r="R45" s="49"/>
      <c r="S45" s="49"/>
      <c r="T45" s="49"/>
      <c r="U45" s="49"/>
      <c r="V45" s="49"/>
      <c r="W45" s="49"/>
      <c r="X45" s="49"/>
      <c r="Y45" s="49"/>
      <c r="Z45" s="49"/>
      <c r="AA45" s="49"/>
      <c r="AB45" s="49"/>
      <c r="AC45" s="49"/>
      <c r="AD45" s="49"/>
      <c r="AE45" s="49"/>
      <c r="AF45" s="175">
        <f t="shared" si="0"/>
        <v>0</v>
      </c>
      <c r="AG45" s="175">
        <f t="shared" si="1"/>
        <v>0</v>
      </c>
    </row>
    <row r="46" spans="1:33" x14ac:dyDescent="0.25">
      <c r="A46" s="52" t="s">
        <v>145</v>
      </c>
      <c r="B46" s="33" t="s">
        <v>144</v>
      </c>
      <c r="C46" s="33"/>
      <c r="D46" s="50"/>
      <c r="E46" s="33"/>
      <c r="F46" s="33"/>
      <c r="G46" s="33"/>
      <c r="H46" s="33"/>
      <c r="I46" s="33"/>
      <c r="J46" s="33"/>
      <c r="K46" s="33"/>
      <c r="L46" s="49"/>
      <c r="M46" s="49"/>
      <c r="N46" s="33"/>
      <c r="O46" s="49"/>
      <c r="P46" s="49"/>
      <c r="Q46" s="49"/>
      <c r="R46" s="49"/>
      <c r="S46" s="49"/>
      <c r="T46" s="49"/>
      <c r="U46" s="49"/>
      <c r="V46" s="49"/>
      <c r="W46" s="49"/>
      <c r="X46" s="49"/>
      <c r="Y46" s="49"/>
      <c r="Z46" s="49"/>
      <c r="AA46" s="49"/>
      <c r="AB46" s="49"/>
      <c r="AC46" s="49"/>
      <c r="AD46" s="49"/>
      <c r="AE46" s="49"/>
      <c r="AF46" s="175">
        <f t="shared" si="0"/>
        <v>0</v>
      </c>
      <c r="AG46" s="175">
        <f t="shared" si="1"/>
        <v>0</v>
      </c>
    </row>
    <row r="47" spans="1:33" ht="31.5" x14ac:dyDescent="0.25">
      <c r="A47" s="52" t="s">
        <v>143</v>
      </c>
      <c r="B47" s="33" t="s">
        <v>142</v>
      </c>
      <c r="C47" s="33"/>
      <c r="D47" s="50"/>
      <c r="E47" s="33"/>
      <c r="F47" s="33"/>
      <c r="G47" s="33"/>
      <c r="H47" s="33"/>
      <c r="I47" s="33"/>
      <c r="J47" s="33"/>
      <c r="K47" s="33"/>
      <c r="L47" s="49"/>
      <c r="M47" s="49"/>
      <c r="N47" s="33"/>
      <c r="O47" s="49"/>
      <c r="P47" s="49"/>
      <c r="Q47" s="49"/>
      <c r="R47" s="49"/>
      <c r="S47" s="49"/>
      <c r="T47" s="49"/>
      <c r="U47" s="49"/>
      <c r="V47" s="49"/>
      <c r="W47" s="49"/>
      <c r="X47" s="49"/>
      <c r="Y47" s="49"/>
      <c r="Z47" s="49"/>
      <c r="AA47" s="49"/>
      <c r="AB47" s="49"/>
      <c r="AC47" s="49"/>
      <c r="AD47" s="49"/>
      <c r="AE47" s="49"/>
      <c r="AF47" s="175">
        <f t="shared" si="0"/>
        <v>0</v>
      </c>
      <c r="AG47" s="175">
        <f t="shared" si="1"/>
        <v>0</v>
      </c>
    </row>
    <row r="48" spans="1:33" ht="31.5" x14ac:dyDescent="0.25">
      <c r="A48" s="52" t="s">
        <v>141</v>
      </c>
      <c r="B48" s="33" t="s">
        <v>140</v>
      </c>
      <c r="C48" s="33"/>
      <c r="D48" s="50"/>
      <c r="E48" s="33"/>
      <c r="F48" s="33"/>
      <c r="G48" s="33"/>
      <c r="H48" s="33"/>
      <c r="I48" s="33"/>
      <c r="J48" s="33"/>
      <c r="K48" s="33"/>
      <c r="L48" s="49"/>
      <c r="M48" s="49"/>
      <c r="N48" s="33"/>
      <c r="O48" s="49"/>
      <c r="P48" s="49"/>
      <c r="Q48" s="49"/>
      <c r="R48" s="49"/>
      <c r="S48" s="49"/>
      <c r="T48" s="49"/>
      <c r="U48" s="49"/>
      <c r="V48" s="49"/>
      <c r="W48" s="49"/>
      <c r="X48" s="49"/>
      <c r="Y48" s="49"/>
      <c r="Z48" s="49"/>
      <c r="AA48" s="49"/>
      <c r="AB48" s="49"/>
      <c r="AC48" s="49"/>
      <c r="AD48" s="49"/>
      <c r="AE48" s="49"/>
      <c r="AF48" s="175">
        <f t="shared" si="0"/>
        <v>0</v>
      </c>
      <c r="AG48" s="175">
        <f t="shared" si="1"/>
        <v>0</v>
      </c>
    </row>
    <row r="49" spans="1:33" x14ac:dyDescent="0.25">
      <c r="A49" s="52" t="s">
        <v>139</v>
      </c>
      <c r="B49" s="33" t="s">
        <v>138</v>
      </c>
      <c r="C49" s="33"/>
      <c r="D49" s="50"/>
      <c r="E49" s="33"/>
      <c r="F49" s="33"/>
      <c r="G49" s="33"/>
      <c r="H49" s="33"/>
      <c r="I49" s="33"/>
      <c r="J49" s="33"/>
      <c r="K49" s="33"/>
      <c r="L49" s="49"/>
      <c r="M49" s="49"/>
      <c r="N49" s="49"/>
      <c r="O49" s="49"/>
      <c r="P49" s="49"/>
      <c r="Q49" s="49"/>
      <c r="R49" s="49"/>
      <c r="S49" s="49"/>
      <c r="T49" s="49"/>
      <c r="U49" s="49"/>
      <c r="V49" s="49"/>
      <c r="W49" s="49"/>
      <c r="X49" s="49"/>
      <c r="Y49" s="49"/>
      <c r="Z49" s="49"/>
      <c r="AA49" s="49"/>
      <c r="AB49" s="49"/>
      <c r="AC49" s="49"/>
      <c r="AD49" s="49"/>
      <c r="AE49" s="49"/>
      <c r="AF49" s="175">
        <f t="shared" si="0"/>
        <v>0</v>
      </c>
      <c r="AG49" s="175">
        <f t="shared" si="1"/>
        <v>0</v>
      </c>
    </row>
    <row r="50" spans="1:33" ht="18.75" x14ac:dyDescent="0.25">
      <c r="A50" s="52" t="s">
        <v>137</v>
      </c>
      <c r="B50" s="51" t="s">
        <v>136</v>
      </c>
      <c r="C50" s="51"/>
      <c r="D50" s="50"/>
      <c r="E50" s="33"/>
      <c r="F50" s="33"/>
      <c r="G50" s="33"/>
      <c r="H50" s="33"/>
      <c r="I50" s="33"/>
      <c r="J50" s="33"/>
      <c r="K50" s="33"/>
      <c r="L50" s="49"/>
      <c r="M50" s="49"/>
      <c r="N50" s="33"/>
      <c r="O50" s="49"/>
      <c r="P50" s="49"/>
      <c r="Q50" s="49"/>
      <c r="R50" s="49"/>
      <c r="S50" s="49"/>
      <c r="T50" s="49"/>
      <c r="U50" s="49"/>
      <c r="V50" s="49"/>
      <c r="W50" s="49"/>
      <c r="X50" s="49"/>
      <c r="Y50" s="49"/>
      <c r="Z50" s="49"/>
      <c r="AA50" s="49"/>
      <c r="AB50" s="49"/>
      <c r="AC50" s="49"/>
      <c r="AD50" s="49"/>
      <c r="AE50" s="49"/>
      <c r="AF50" s="175">
        <f t="shared" si="0"/>
        <v>0</v>
      </c>
      <c r="AG50" s="175">
        <f t="shared" si="1"/>
        <v>0</v>
      </c>
    </row>
    <row r="51" spans="1:33" ht="35.25" customHeight="1" x14ac:dyDescent="0.25">
      <c r="A51" s="55" t="s">
        <v>57</v>
      </c>
      <c r="B51" s="54" t="s">
        <v>135</v>
      </c>
      <c r="C51" s="54"/>
      <c r="D51" s="50"/>
      <c r="E51" s="50"/>
      <c r="F51" s="50"/>
      <c r="G51" s="33"/>
      <c r="H51" s="33"/>
      <c r="I51" s="33"/>
      <c r="J51" s="33"/>
      <c r="K51" s="33"/>
      <c r="L51" s="49"/>
      <c r="M51" s="49"/>
      <c r="N51" s="33"/>
      <c r="O51" s="49"/>
      <c r="P51" s="49"/>
      <c r="Q51" s="49"/>
      <c r="R51" s="49"/>
      <c r="S51" s="49"/>
      <c r="T51" s="49"/>
      <c r="U51" s="49"/>
      <c r="V51" s="49"/>
      <c r="W51" s="49"/>
      <c r="X51" s="49"/>
      <c r="Y51" s="49"/>
      <c r="Z51" s="49"/>
      <c r="AA51" s="49"/>
      <c r="AB51" s="49"/>
      <c r="AC51" s="49"/>
      <c r="AD51" s="49"/>
      <c r="AE51" s="49"/>
      <c r="AF51" s="175">
        <f t="shared" si="0"/>
        <v>0</v>
      </c>
      <c r="AG51" s="175">
        <f t="shared" si="1"/>
        <v>0</v>
      </c>
    </row>
    <row r="52" spans="1:33" x14ac:dyDescent="0.25">
      <c r="A52" s="52" t="s">
        <v>134</v>
      </c>
      <c r="B52" s="33" t="s">
        <v>133</v>
      </c>
      <c r="C52" s="149">
        <f>C30</f>
        <v>3.7691249999999998</v>
      </c>
      <c r="D52" s="149">
        <f>D30</f>
        <v>3.7691249999999998</v>
      </c>
      <c r="E52" s="149"/>
      <c r="F52" s="149"/>
      <c r="G52" s="33"/>
      <c r="H52" s="33"/>
      <c r="I52" s="33"/>
      <c r="J52" s="33"/>
      <c r="K52" s="33"/>
      <c r="L52" s="149"/>
      <c r="M52" s="49"/>
      <c r="N52" s="149"/>
      <c r="O52" s="49"/>
      <c r="P52" s="49">
        <f>C52</f>
        <v>3.7691249999999998</v>
      </c>
      <c r="Q52" s="49">
        <v>4</v>
      </c>
      <c r="R52" s="49">
        <f>D52</f>
        <v>3.7691249999999998</v>
      </c>
      <c r="S52" s="49">
        <v>4</v>
      </c>
      <c r="T52" s="49"/>
      <c r="U52" s="49"/>
      <c r="V52" s="49"/>
      <c r="W52" s="49"/>
      <c r="X52" s="49"/>
      <c r="Y52" s="49"/>
      <c r="Z52" s="49"/>
      <c r="AA52" s="49"/>
      <c r="AB52" s="49"/>
      <c r="AC52" s="49"/>
      <c r="AD52" s="49"/>
      <c r="AE52" s="49"/>
      <c r="AF52" s="175">
        <f t="shared" si="0"/>
        <v>3.7691249999999998</v>
      </c>
      <c r="AG52" s="175">
        <f t="shared" si="1"/>
        <v>3.7691249999999998</v>
      </c>
    </row>
    <row r="53" spans="1:33" x14ac:dyDescent="0.25">
      <c r="A53" s="52" t="s">
        <v>132</v>
      </c>
      <c r="B53" s="33" t="s">
        <v>126</v>
      </c>
      <c r="C53" s="33"/>
      <c r="D53" s="50"/>
      <c r="E53" s="50"/>
      <c r="F53" s="50"/>
      <c r="G53" s="33"/>
      <c r="H53" s="33"/>
      <c r="I53" s="33"/>
      <c r="J53" s="33"/>
      <c r="K53" s="33"/>
      <c r="L53" s="49"/>
      <c r="M53" s="49"/>
      <c r="N53" s="33"/>
      <c r="O53" s="49"/>
      <c r="P53" s="49"/>
      <c r="Q53" s="49"/>
      <c r="R53" s="49"/>
      <c r="S53" s="49"/>
      <c r="T53" s="49"/>
      <c r="U53" s="49"/>
      <c r="V53" s="49"/>
      <c r="W53" s="49"/>
      <c r="X53" s="49"/>
      <c r="Y53" s="49"/>
      <c r="Z53" s="49"/>
      <c r="AA53" s="49"/>
      <c r="AB53" s="49"/>
      <c r="AC53" s="49"/>
      <c r="AD53" s="49"/>
      <c r="AE53" s="49"/>
      <c r="AF53" s="175">
        <f t="shared" si="0"/>
        <v>0</v>
      </c>
      <c r="AG53" s="175">
        <f t="shared" si="1"/>
        <v>0</v>
      </c>
    </row>
    <row r="54" spans="1:33" x14ac:dyDescent="0.25">
      <c r="A54" s="52" t="s">
        <v>131</v>
      </c>
      <c r="B54" s="51" t="s">
        <v>125</v>
      </c>
      <c r="C54" s="51"/>
      <c r="D54" s="51"/>
      <c r="E54" s="50"/>
      <c r="F54" s="50"/>
      <c r="G54" s="33"/>
      <c r="H54" s="33"/>
      <c r="I54" s="33"/>
      <c r="J54" s="33"/>
      <c r="K54" s="33"/>
      <c r="L54" s="49"/>
      <c r="M54" s="49"/>
      <c r="N54" s="33"/>
      <c r="O54" s="49"/>
      <c r="P54" s="49"/>
      <c r="Q54" s="49"/>
      <c r="R54" s="49"/>
      <c r="S54" s="49"/>
      <c r="T54" s="49"/>
      <c r="U54" s="49"/>
      <c r="V54" s="49"/>
      <c r="W54" s="49"/>
      <c r="X54" s="49"/>
      <c r="Y54" s="49"/>
      <c r="Z54" s="49"/>
      <c r="AA54" s="49"/>
      <c r="AB54" s="49"/>
      <c r="AC54" s="49"/>
      <c r="AD54" s="49"/>
      <c r="AE54" s="49"/>
      <c r="AF54" s="175">
        <f t="shared" si="0"/>
        <v>0</v>
      </c>
      <c r="AG54" s="175">
        <f t="shared" si="1"/>
        <v>0</v>
      </c>
    </row>
    <row r="55" spans="1:33" x14ac:dyDescent="0.25">
      <c r="A55" s="52" t="s">
        <v>130</v>
      </c>
      <c r="B55" s="51" t="s">
        <v>124</v>
      </c>
      <c r="C55" s="51"/>
      <c r="D55" s="50"/>
      <c r="E55" s="50"/>
      <c r="F55" s="50"/>
      <c r="G55" s="33"/>
      <c r="H55" s="33"/>
      <c r="I55" s="33"/>
      <c r="J55" s="33"/>
      <c r="K55" s="33"/>
      <c r="L55" s="49"/>
      <c r="M55" s="49"/>
      <c r="N55" s="33"/>
      <c r="O55" s="49"/>
      <c r="P55" s="49"/>
      <c r="Q55" s="49"/>
      <c r="R55" s="49"/>
      <c r="S55" s="49"/>
      <c r="T55" s="49"/>
      <c r="U55" s="49"/>
      <c r="V55" s="49"/>
      <c r="W55" s="49"/>
      <c r="X55" s="49"/>
      <c r="Y55" s="49"/>
      <c r="Z55" s="49"/>
      <c r="AA55" s="49"/>
      <c r="AB55" s="49"/>
      <c r="AC55" s="49"/>
      <c r="AD55" s="49"/>
      <c r="AE55" s="49"/>
      <c r="AF55" s="175">
        <f t="shared" si="0"/>
        <v>0</v>
      </c>
      <c r="AG55" s="175">
        <f t="shared" si="1"/>
        <v>0</v>
      </c>
    </row>
    <row r="56" spans="1:33" x14ac:dyDescent="0.25">
      <c r="A56" s="52" t="s">
        <v>129</v>
      </c>
      <c r="B56" s="51" t="s">
        <v>123</v>
      </c>
      <c r="C56" s="51"/>
      <c r="D56" s="50"/>
      <c r="E56" s="50"/>
      <c r="F56" s="50"/>
      <c r="G56" s="33"/>
      <c r="H56" s="33"/>
      <c r="I56" s="33"/>
      <c r="J56" s="33"/>
      <c r="K56" s="33"/>
      <c r="L56" s="49"/>
      <c r="M56" s="49"/>
      <c r="N56" s="33"/>
      <c r="O56" s="49"/>
      <c r="P56" s="49"/>
      <c r="Q56" s="49"/>
      <c r="R56" s="49"/>
      <c r="S56" s="49"/>
      <c r="T56" s="49"/>
      <c r="U56" s="49"/>
      <c r="V56" s="49"/>
      <c r="W56" s="49"/>
      <c r="X56" s="49"/>
      <c r="Y56" s="49"/>
      <c r="Z56" s="49"/>
      <c r="AA56" s="49"/>
      <c r="AB56" s="49"/>
      <c r="AC56" s="49"/>
      <c r="AD56" s="49"/>
      <c r="AE56" s="49"/>
      <c r="AF56" s="175">
        <f t="shared" si="0"/>
        <v>0</v>
      </c>
      <c r="AG56" s="175">
        <f t="shared" si="1"/>
        <v>0</v>
      </c>
    </row>
    <row r="57" spans="1:33" ht="18.75" x14ac:dyDescent="0.25">
      <c r="A57" s="52" t="s">
        <v>128</v>
      </c>
      <c r="B57" s="51" t="s">
        <v>122</v>
      </c>
      <c r="C57" s="51">
        <v>95</v>
      </c>
      <c r="D57" s="50">
        <v>95</v>
      </c>
      <c r="E57" s="50"/>
      <c r="F57" s="50"/>
      <c r="G57" s="33"/>
      <c r="H57" s="33"/>
      <c r="I57" s="33"/>
      <c r="J57" s="33"/>
      <c r="K57" s="33"/>
      <c r="L57" s="49"/>
      <c r="M57" s="49"/>
      <c r="N57" s="33"/>
      <c r="O57" s="49"/>
      <c r="P57" s="49">
        <f>C57</f>
        <v>95</v>
      </c>
      <c r="Q57" s="49">
        <v>4</v>
      </c>
      <c r="R57" s="49">
        <f>D57</f>
        <v>95</v>
      </c>
      <c r="S57" s="49">
        <v>4</v>
      </c>
      <c r="T57" s="49"/>
      <c r="U57" s="49"/>
      <c r="V57" s="49"/>
      <c r="W57" s="49"/>
      <c r="X57" s="49"/>
      <c r="Y57" s="49"/>
      <c r="Z57" s="49"/>
      <c r="AA57" s="49"/>
      <c r="AB57" s="49"/>
      <c r="AC57" s="49"/>
      <c r="AD57" s="49"/>
      <c r="AE57" s="49"/>
      <c r="AF57" s="175">
        <f t="shared" si="0"/>
        <v>95</v>
      </c>
      <c r="AG57" s="175">
        <f t="shared" si="1"/>
        <v>95</v>
      </c>
    </row>
    <row r="58" spans="1:33" ht="36.75" customHeight="1" x14ac:dyDescent="0.25">
      <c r="A58" s="55" t="s">
        <v>56</v>
      </c>
      <c r="B58" s="73" t="s">
        <v>220</v>
      </c>
      <c r="C58" s="51"/>
      <c r="D58" s="50"/>
      <c r="E58" s="50"/>
      <c r="F58" s="50"/>
      <c r="G58" s="33"/>
      <c r="H58" s="33"/>
      <c r="I58" s="33"/>
      <c r="J58" s="33"/>
      <c r="K58" s="33"/>
      <c r="L58" s="49"/>
      <c r="M58" s="49"/>
      <c r="N58" s="33"/>
      <c r="O58" s="49"/>
      <c r="P58" s="49"/>
      <c r="Q58" s="49"/>
      <c r="R58" s="49"/>
      <c r="S58" s="49"/>
      <c r="T58" s="49"/>
      <c r="U58" s="49"/>
      <c r="V58" s="49"/>
      <c r="W58" s="49"/>
      <c r="X58" s="49"/>
      <c r="Y58" s="49"/>
      <c r="Z58" s="49"/>
      <c r="AA58" s="49"/>
      <c r="AB58" s="49"/>
      <c r="AC58" s="49"/>
      <c r="AD58" s="49"/>
      <c r="AE58" s="49"/>
      <c r="AF58" s="175">
        <f t="shared" si="0"/>
        <v>0</v>
      </c>
      <c r="AG58" s="175">
        <f t="shared" si="1"/>
        <v>0</v>
      </c>
    </row>
    <row r="59" spans="1:33" x14ac:dyDescent="0.25">
      <c r="A59" s="55" t="s">
        <v>54</v>
      </c>
      <c r="B59" s="54" t="s">
        <v>127</v>
      </c>
      <c r="C59" s="50"/>
      <c r="D59" s="50"/>
      <c r="E59" s="33"/>
      <c r="F59" s="33"/>
      <c r="G59" s="33"/>
      <c r="H59" s="33"/>
      <c r="I59" s="33"/>
      <c r="J59" s="33"/>
      <c r="K59" s="33"/>
      <c r="L59" s="49"/>
      <c r="M59" s="49"/>
      <c r="N59" s="33"/>
      <c r="O59" s="49"/>
      <c r="P59" s="49"/>
      <c r="Q59" s="49"/>
      <c r="R59" s="49"/>
      <c r="S59" s="49"/>
      <c r="T59" s="49"/>
      <c r="U59" s="49"/>
      <c r="V59" s="49"/>
      <c r="W59" s="49"/>
      <c r="X59" s="49"/>
      <c r="Y59" s="49"/>
      <c r="Z59" s="49"/>
      <c r="AA59" s="49"/>
      <c r="AB59" s="49"/>
      <c r="AC59" s="49"/>
      <c r="AD59" s="49"/>
      <c r="AE59" s="49"/>
      <c r="AF59" s="175">
        <f>H59+L59+P59+T59+X59+AB59</f>
        <v>0</v>
      </c>
      <c r="AG59" s="175">
        <f t="shared" si="1"/>
        <v>0</v>
      </c>
    </row>
    <row r="60" spans="1:33" x14ac:dyDescent="0.25">
      <c r="A60" s="52" t="s">
        <v>214</v>
      </c>
      <c r="B60" s="53" t="s">
        <v>148</v>
      </c>
      <c r="C60" s="53"/>
      <c r="D60" s="50"/>
      <c r="E60" s="33"/>
      <c r="F60" s="33"/>
      <c r="G60" s="33"/>
      <c r="H60" s="33"/>
      <c r="I60" s="33"/>
      <c r="J60" s="33"/>
      <c r="K60" s="33"/>
      <c r="L60" s="49"/>
      <c r="M60" s="49"/>
      <c r="N60" s="33"/>
      <c r="O60" s="49"/>
      <c r="P60" s="49"/>
      <c r="Q60" s="49"/>
      <c r="R60" s="49"/>
      <c r="S60" s="49"/>
      <c r="T60" s="49"/>
      <c r="U60" s="49"/>
      <c r="V60" s="49"/>
      <c r="W60" s="49"/>
      <c r="X60" s="49"/>
      <c r="Y60" s="49"/>
      <c r="Z60" s="49"/>
      <c r="AA60" s="49"/>
      <c r="AB60" s="49"/>
      <c r="AC60" s="49"/>
      <c r="AD60" s="49"/>
      <c r="AE60" s="49"/>
      <c r="AF60" s="175">
        <f>H60+L60+P60+T60+X60+AB60</f>
        <v>0</v>
      </c>
      <c r="AG60" s="175">
        <f t="shared" si="1"/>
        <v>0</v>
      </c>
    </row>
    <row r="61" spans="1:33" x14ac:dyDescent="0.25">
      <c r="A61" s="52" t="s">
        <v>215</v>
      </c>
      <c r="B61" s="53" t="s">
        <v>146</v>
      </c>
      <c r="C61" s="53"/>
      <c r="D61" s="50"/>
      <c r="E61" s="33"/>
      <c r="F61" s="33"/>
      <c r="G61" s="33"/>
      <c r="H61" s="33"/>
      <c r="I61" s="33"/>
      <c r="J61" s="33"/>
      <c r="K61" s="33"/>
      <c r="L61" s="49"/>
      <c r="M61" s="49"/>
      <c r="N61" s="33"/>
      <c r="O61" s="49"/>
      <c r="P61" s="49"/>
      <c r="Q61" s="49"/>
      <c r="R61" s="49"/>
      <c r="S61" s="49"/>
      <c r="T61" s="49"/>
      <c r="U61" s="49"/>
      <c r="V61" s="49"/>
      <c r="W61" s="49"/>
      <c r="X61" s="49"/>
      <c r="Y61" s="49"/>
      <c r="Z61" s="49"/>
      <c r="AA61" s="49"/>
      <c r="AB61" s="49"/>
      <c r="AC61" s="49"/>
      <c r="AD61" s="49"/>
      <c r="AE61" s="49"/>
      <c r="AF61" s="175">
        <f t="shared" si="0"/>
        <v>0</v>
      </c>
      <c r="AG61" s="175">
        <f t="shared" si="1"/>
        <v>0</v>
      </c>
    </row>
    <row r="62" spans="1:33" x14ac:dyDescent="0.25">
      <c r="A62" s="52" t="s">
        <v>216</v>
      </c>
      <c r="B62" s="53" t="s">
        <v>144</v>
      </c>
      <c r="C62" s="53"/>
      <c r="D62" s="50"/>
      <c r="E62" s="33"/>
      <c r="F62" s="33"/>
      <c r="G62" s="33"/>
      <c r="H62" s="33"/>
      <c r="I62" s="33"/>
      <c r="J62" s="33"/>
      <c r="K62" s="33"/>
      <c r="L62" s="49"/>
      <c r="M62" s="49"/>
      <c r="N62" s="33"/>
      <c r="O62" s="49"/>
      <c r="P62" s="49"/>
      <c r="Q62" s="49"/>
      <c r="R62" s="49"/>
      <c r="S62" s="49"/>
      <c r="T62" s="49"/>
      <c r="U62" s="49"/>
      <c r="V62" s="49"/>
      <c r="W62" s="49"/>
      <c r="X62" s="49"/>
      <c r="Y62" s="49"/>
      <c r="Z62" s="49"/>
      <c r="AA62" s="49"/>
      <c r="AB62" s="49"/>
      <c r="AC62" s="49"/>
      <c r="AD62" s="49"/>
      <c r="AE62" s="49"/>
      <c r="AF62" s="175">
        <f t="shared" si="0"/>
        <v>0</v>
      </c>
      <c r="AG62" s="175">
        <f t="shared" si="1"/>
        <v>0</v>
      </c>
    </row>
    <row r="63" spans="1:33" x14ac:dyDescent="0.25">
      <c r="A63" s="52" t="s">
        <v>217</v>
      </c>
      <c r="B63" s="53" t="s">
        <v>219</v>
      </c>
      <c r="C63" s="53"/>
      <c r="D63" s="50"/>
      <c r="E63" s="33"/>
      <c r="F63" s="33"/>
      <c r="G63" s="33"/>
      <c r="H63" s="33"/>
      <c r="I63" s="33"/>
      <c r="J63" s="33"/>
      <c r="K63" s="33"/>
      <c r="L63" s="49"/>
      <c r="M63" s="49"/>
      <c r="N63" s="33"/>
      <c r="O63" s="49"/>
      <c r="P63" s="49"/>
      <c r="Q63" s="49"/>
      <c r="R63" s="49"/>
      <c r="S63" s="49"/>
      <c r="T63" s="49"/>
      <c r="U63" s="49"/>
      <c r="V63" s="49"/>
      <c r="W63" s="49"/>
      <c r="X63" s="49"/>
      <c r="Y63" s="49"/>
      <c r="Z63" s="49"/>
      <c r="AA63" s="49"/>
      <c r="AB63" s="49"/>
      <c r="AC63" s="49"/>
      <c r="AD63" s="49"/>
      <c r="AE63" s="49"/>
      <c r="AF63" s="175">
        <f t="shared" si="0"/>
        <v>0</v>
      </c>
      <c r="AG63" s="175">
        <f t="shared" si="1"/>
        <v>0</v>
      </c>
    </row>
    <row r="64" spans="1:33" ht="18.75" x14ac:dyDescent="0.25">
      <c r="A64" s="52" t="s">
        <v>218</v>
      </c>
      <c r="B64" s="51" t="s">
        <v>122</v>
      </c>
      <c r="C64" s="51"/>
      <c r="D64" s="50"/>
      <c r="E64" s="33"/>
      <c r="F64" s="33"/>
      <c r="G64" s="33"/>
      <c r="H64" s="33"/>
      <c r="I64" s="33"/>
      <c r="J64" s="33"/>
      <c r="K64" s="33"/>
      <c r="L64" s="49"/>
      <c r="M64" s="49"/>
      <c r="N64" s="33"/>
      <c r="O64" s="49"/>
      <c r="P64" s="49"/>
      <c r="Q64" s="49"/>
      <c r="R64" s="49"/>
      <c r="S64" s="49"/>
      <c r="T64" s="49"/>
      <c r="U64" s="49"/>
      <c r="V64" s="49"/>
      <c r="W64" s="49"/>
      <c r="X64" s="49"/>
      <c r="Y64" s="49"/>
      <c r="Z64" s="49"/>
      <c r="AA64" s="49"/>
      <c r="AB64" s="49"/>
      <c r="AC64" s="49"/>
      <c r="AD64" s="49"/>
      <c r="AE64" s="49"/>
      <c r="AF64" s="175">
        <f t="shared" si="0"/>
        <v>0</v>
      </c>
      <c r="AG64" s="175">
        <f t="shared" si="1"/>
        <v>0</v>
      </c>
    </row>
    <row r="65" spans="1:32" x14ac:dyDescent="0.25">
      <c r="A65" s="48"/>
      <c r="B65" s="43"/>
      <c r="C65" s="43"/>
      <c r="D65" s="43"/>
      <c r="E65" s="43"/>
      <c r="F65" s="43"/>
      <c r="G65" s="43"/>
      <c r="H65" s="43"/>
      <c r="I65" s="43"/>
      <c r="J65" s="43"/>
      <c r="K65" s="43"/>
      <c r="L65" s="48"/>
      <c r="M65" s="48"/>
    </row>
    <row r="66" spans="1:32" ht="54" customHeight="1" x14ac:dyDescent="0.25">
      <c r="B66" s="402"/>
      <c r="C66" s="402"/>
      <c r="D66" s="402"/>
      <c r="E66" s="402"/>
      <c r="F66" s="402"/>
      <c r="G66" s="402"/>
      <c r="H66" s="402"/>
      <c r="I66" s="402"/>
      <c r="J66" s="45"/>
      <c r="K66" s="45"/>
      <c r="L66" s="47"/>
      <c r="M66" s="47"/>
      <c r="N66" s="47"/>
      <c r="O66" s="47"/>
      <c r="P66" s="47"/>
      <c r="Q66" s="47"/>
      <c r="R66" s="47"/>
      <c r="S66" s="47"/>
      <c r="T66" s="47"/>
      <c r="U66" s="47"/>
      <c r="V66" s="47"/>
      <c r="W66" s="47"/>
      <c r="X66" s="47"/>
      <c r="Y66" s="47"/>
      <c r="Z66" s="47"/>
      <c r="AA66" s="47"/>
      <c r="AB66" s="47"/>
      <c r="AC66" s="47"/>
      <c r="AD66" s="47"/>
      <c r="AE66" s="47"/>
      <c r="AF66" s="47"/>
    </row>
    <row r="68" spans="1:32" ht="50.25" customHeight="1" x14ac:dyDescent="0.25">
      <c r="B68" s="402"/>
      <c r="C68" s="402"/>
      <c r="D68" s="402"/>
      <c r="E68" s="402"/>
      <c r="F68" s="402"/>
      <c r="G68" s="402"/>
      <c r="H68" s="402"/>
      <c r="I68" s="402"/>
      <c r="J68" s="45"/>
      <c r="K68" s="45"/>
    </row>
    <row r="70" spans="1:32" ht="36.75" customHeight="1" x14ac:dyDescent="0.25">
      <c r="B70" s="402"/>
      <c r="C70" s="402"/>
      <c r="D70" s="402"/>
      <c r="E70" s="402"/>
      <c r="F70" s="402"/>
      <c r="G70" s="402"/>
      <c r="H70" s="402"/>
      <c r="I70" s="402"/>
      <c r="J70" s="45"/>
      <c r="K70" s="45"/>
    </row>
    <row r="71" spans="1:32" x14ac:dyDescent="0.25">
      <c r="N71" s="46"/>
    </row>
    <row r="72" spans="1:32" ht="51" customHeight="1" x14ac:dyDescent="0.25">
      <c r="B72" s="402"/>
      <c r="C72" s="402"/>
      <c r="D72" s="402"/>
      <c r="E72" s="402"/>
      <c r="F72" s="402"/>
      <c r="G72" s="402"/>
      <c r="H72" s="402"/>
      <c r="I72" s="402"/>
      <c r="J72" s="45"/>
      <c r="K72" s="45"/>
      <c r="N72" s="46"/>
    </row>
    <row r="73" spans="1:32" ht="32.25" customHeight="1" x14ac:dyDescent="0.25">
      <c r="B73" s="402"/>
      <c r="C73" s="402"/>
      <c r="D73" s="402"/>
      <c r="E73" s="402"/>
      <c r="F73" s="402"/>
      <c r="G73" s="402"/>
      <c r="H73" s="402"/>
      <c r="I73" s="402"/>
      <c r="J73" s="45"/>
      <c r="K73" s="45"/>
    </row>
    <row r="74" spans="1:32" ht="51.75" customHeight="1" x14ac:dyDescent="0.25">
      <c r="B74" s="402"/>
      <c r="C74" s="402"/>
      <c r="D74" s="402"/>
      <c r="E74" s="402"/>
      <c r="F74" s="402"/>
      <c r="G74" s="402"/>
      <c r="H74" s="402"/>
      <c r="I74" s="402"/>
      <c r="J74" s="45"/>
      <c r="K74" s="45"/>
    </row>
    <row r="75" spans="1:32" ht="21.75" customHeight="1" x14ac:dyDescent="0.25">
      <c r="B75" s="400"/>
      <c r="C75" s="400"/>
      <c r="D75" s="400"/>
      <c r="E75" s="400"/>
      <c r="F75" s="400"/>
      <c r="G75" s="400"/>
      <c r="H75" s="400"/>
      <c r="I75" s="400"/>
      <c r="J75" s="44"/>
      <c r="K75" s="44"/>
    </row>
    <row r="76" spans="1:32" ht="23.25" customHeight="1" x14ac:dyDescent="0.25"/>
    <row r="77" spans="1:32" ht="18.75" customHeight="1" x14ac:dyDescent="0.25">
      <c r="B77" s="401"/>
      <c r="C77" s="401"/>
      <c r="D77" s="401"/>
      <c r="E77" s="401"/>
      <c r="F77" s="401"/>
      <c r="G77" s="401"/>
      <c r="H77" s="401"/>
      <c r="I77" s="401"/>
      <c r="J77" s="43"/>
      <c r="K77" s="43"/>
    </row>
  </sheetData>
  <mergeCells count="42">
    <mergeCell ref="X20:AA20"/>
    <mergeCell ref="X21:Y21"/>
    <mergeCell ref="Z21:AA21"/>
    <mergeCell ref="AB20:AE20"/>
    <mergeCell ref="AB21:AC21"/>
    <mergeCell ref="AD21:AE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T20:W20"/>
    <mergeCell ref="T21:U21"/>
    <mergeCell ref="V21:W21"/>
    <mergeCell ref="P20:S20"/>
    <mergeCell ref="P21:Q21"/>
    <mergeCell ref="R21:S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1">
    <tabColor rgb="FF92D050"/>
    <pageSetUpPr fitToPage="1"/>
  </sheetPr>
  <dimension ref="A1:AV27"/>
  <sheetViews>
    <sheetView view="pageBreakPreview" topLeftCell="AB14" zoomScale="85" zoomScaleSheetLayoutView="85" workbookViewId="0">
      <selection activeCell="AU31" sqref="AU31"/>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15.2851562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4" style="15" customWidth="1"/>
    <col min="33" max="33" width="11.5703125" style="15" customWidth="1"/>
    <col min="34" max="34" width="11.7109375" style="15" customWidth="1"/>
    <col min="35"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6" t="s">
        <v>66</v>
      </c>
    </row>
    <row r="2" spans="1:48" ht="18.75" x14ac:dyDescent="0.3">
      <c r="AV2" s="12" t="s">
        <v>8</v>
      </c>
    </row>
    <row r="3" spans="1:48" ht="18.75" x14ac:dyDescent="0.3">
      <c r="AV3" s="12" t="str">
        <f>'1.Титульный лист'!C3</f>
        <v>от «____» ______________________</v>
      </c>
    </row>
    <row r="4" spans="1:48" ht="18.75" x14ac:dyDescent="0.3">
      <c r="AV4" s="12"/>
    </row>
    <row r="5" spans="1:48" ht="18.75" customHeight="1" x14ac:dyDescent="0.25">
      <c r="A5" s="213" t="str">
        <f>'1.Титульный лист'!A5</f>
        <v>Год раскрытия информации:  2023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row>
    <row r="6" spans="1:48" ht="18.75" x14ac:dyDescent="0.3">
      <c r="AV6" s="12"/>
    </row>
    <row r="7" spans="1:48" ht="18.75" x14ac:dyDescent="0.25">
      <c r="A7" s="217" t="s">
        <v>7</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c r="AS7" s="217"/>
      <c r="AT7" s="217"/>
      <c r="AU7" s="217"/>
      <c r="AV7" s="217"/>
    </row>
    <row r="8" spans="1:48" ht="18.75" x14ac:dyDescent="0.25">
      <c r="A8" s="217"/>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217"/>
      <c r="AV8" s="217"/>
    </row>
    <row r="9" spans="1:48" ht="15.75" x14ac:dyDescent="0.25">
      <c r="A9" s="218" t="s">
        <v>501</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c r="AU9" s="218"/>
      <c r="AV9" s="218"/>
    </row>
    <row r="10" spans="1:48" ht="15.75" x14ac:dyDescent="0.25">
      <c r="A10" s="214" t="s">
        <v>6</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c r="AP10" s="214"/>
      <c r="AQ10" s="214"/>
      <c r="AR10" s="214"/>
      <c r="AS10" s="214"/>
      <c r="AT10" s="214"/>
      <c r="AU10" s="214"/>
      <c r="AV10" s="214"/>
    </row>
    <row r="11" spans="1:48" ht="18.75" x14ac:dyDescent="0.25">
      <c r="A11" s="217"/>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17"/>
      <c r="AG11" s="217"/>
      <c r="AH11" s="217"/>
      <c r="AI11" s="217"/>
      <c r="AJ11" s="217"/>
      <c r="AK11" s="217"/>
      <c r="AL11" s="217"/>
      <c r="AM11" s="217"/>
      <c r="AN11" s="217"/>
      <c r="AO11" s="217"/>
      <c r="AP11" s="217"/>
      <c r="AQ11" s="217"/>
      <c r="AR11" s="217"/>
      <c r="AS11" s="217"/>
      <c r="AT11" s="217"/>
      <c r="AU11" s="217"/>
      <c r="AV11" s="217"/>
    </row>
    <row r="12" spans="1:48" ht="15.75" x14ac:dyDescent="0.25">
      <c r="A12" s="219" t="str">
        <f xml:space="preserve"> '1.Титульный лист'!A12</f>
        <v>N_2023_16_Ц_2</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c r="AL12" s="219"/>
      <c r="AM12" s="219"/>
      <c r="AN12" s="219"/>
      <c r="AO12" s="219"/>
      <c r="AP12" s="219"/>
      <c r="AQ12" s="219"/>
      <c r="AR12" s="219"/>
      <c r="AS12" s="219"/>
      <c r="AT12" s="219"/>
      <c r="AU12" s="219"/>
      <c r="AV12" s="219"/>
    </row>
    <row r="13" spans="1:48" ht="15.75" x14ac:dyDescent="0.25">
      <c r="A13" s="214" t="s">
        <v>5</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c r="AP13" s="214"/>
      <c r="AQ13" s="214"/>
      <c r="AR13" s="214"/>
      <c r="AS13" s="214"/>
      <c r="AT13" s="214"/>
      <c r="AU13" s="214"/>
      <c r="AV13" s="214"/>
    </row>
    <row r="14" spans="1:48" ht="18.75"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ht="15.75" x14ac:dyDescent="0.25">
      <c r="A15" s="218" t="str">
        <f xml:space="preserve"> '1.Титульный лист'!A15</f>
        <v>Приобретение ОНМ ( Эталонный ПУ, ПК для создания интеллектуальной системы учета электрической энергии по ФЗ № 522 от 22.09.2020 г.)</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c r="AS15" s="218"/>
      <c r="AT15" s="218"/>
      <c r="AU15" s="218"/>
      <c r="AV15" s="218"/>
    </row>
    <row r="16" spans="1:48" ht="15.75" x14ac:dyDescent="0.25">
      <c r="A16" s="214" t="s">
        <v>4</v>
      </c>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c r="AS16" s="214"/>
      <c r="AT16" s="214"/>
      <c r="AU16" s="214"/>
      <c r="AV16" s="214"/>
    </row>
    <row r="17" spans="1:48" x14ac:dyDescent="0.25">
      <c r="A17" s="243"/>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243"/>
      <c r="AB17" s="243"/>
      <c r="AC17" s="243"/>
      <c r="AD17" s="243"/>
      <c r="AE17" s="243"/>
      <c r="AF17" s="243"/>
      <c r="AG17" s="243"/>
      <c r="AH17" s="243"/>
      <c r="AI17" s="243"/>
      <c r="AJ17" s="243"/>
      <c r="AK17" s="243"/>
      <c r="AL17" s="243"/>
      <c r="AM17" s="243"/>
      <c r="AN17" s="243"/>
      <c r="AO17" s="243"/>
      <c r="AP17" s="243"/>
      <c r="AQ17" s="243"/>
      <c r="AR17" s="243"/>
      <c r="AS17" s="243"/>
      <c r="AT17" s="243"/>
      <c r="AU17" s="243"/>
      <c r="AV17" s="243"/>
    </row>
    <row r="18" spans="1:48" ht="14.25" customHeight="1" x14ac:dyDescent="0.25">
      <c r="A18" s="243"/>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c r="AS18" s="243"/>
      <c r="AT18" s="243"/>
      <c r="AU18" s="243"/>
      <c r="AV18" s="243"/>
    </row>
    <row r="19" spans="1:48" x14ac:dyDescent="0.25">
      <c r="A19" s="243"/>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c r="AB19" s="243"/>
      <c r="AC19" s="243"/>
      <c r="AD19" s="243"/>
      <c r="AE19" s="243"/>
      <c r="AF19" s="243"/>
      <c r="AG19" s="243"/>
      <c r="AH19" s="243"/>
      <c r="AI19" s="243"/>
      <c r="AJ19" s="243"/>
      <c r="AK19" s="243"/>
      <c r="AL19" s="243"/>
      <c r="AM19" s="243"/>
      <c r="AN19" s="243"/>
      <c r="AO19" s="243"/>
      <c r="AP19" s="243"/>
      <c r="AQ19" s="243"/>
      <c r="AR19" s="243"/>
      <c r="AS19" s="243"/>
      <c r="AT19" s="243"/>
      <c r="AU19" s="243"/>
      <c r="AV19" s="243"/>
    </row>
    <row r="20" spans="1:48" x14ac:dyDescent="0.2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x14ac:dyDescent="0.25">
      <c r="A21" s="423" t="s">
        <v>446</v>
      </c>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423"/>
      <c r="AB21" s="423"/>
      <c r="AC21" s="423"/>
      <c r="AD21" s="423"/>
      <c r="AE21" s="423"/>
      <c r="AF21" s="423"/>
      <c r="AG21" s="423"/>
      <c r="AH21" s="423"/>
      <c r="AI21" s="423"/>
      <c r="AJ21" s="423"/>
      <c r="AK21" s="423"/>
      <c r="AL21" s="423"/>
      <c r="AM21" s="423"/>
      <c r="AN21" s="423"/>
      <c r="AO21" s="423"/>
      <c r="AP21" s="423"/>
      <c r="AQ21" s="423"/>
      <c r="AR21" s="423"/>
      <c r="AS21" s="423"/>
      <c r="AT21" s="423"/>
      <c r="AU21" s="423"/>
      <c r="AV21" s="423"/>
    </row>
    <row r="22" spans="1:48" ht="58.5" customHeight="1" x14ac:dyDescent="0.25">
      <c r="A22" s="414" t="s">
        <v>50</v>
      </c>
      <c r="B22" s="425" t="s">
        <v>22</v>
      </c>
      <c r="C22" s="414" t="s">
        <v>49</v>
      </c>
      <c r="D22" s="414" t="s">
        <v>48</v>
      </c>
      <c r="E22" s="428" t="s">
        <v>457</v>
      </c>
      <c r="F22" s="429"/>
      <c r="G22" s="429"/>
      <c r="H22" s="429"/>
      <c r="I22" s="429"/>
      <c r="J22" s="429"/>
      <c r="K22" s="429"/>
      <c r="L22" s="430"/>
      <c r="M22" s="414" t="s">
        <v>47</v>
      </c>
      <c r="N22" s="414" t="s">
        <v>46</v>
      </c>
      <c r="O22" s="414" t="s">
        <v>45</v>
      </c>
      <c r="P22" s="409" t="s">
        <v>227</v>
      </c>
      <c r="Q22" s="409" t="s">
        <v>44</v>
      </c>
      <c r="R22" s="409" t="s">
        <v>43</v>
      </c>
      <c r="S22" s="409" t="s">
        <v>42</v>
      </c>
      <c r="T22" s="409"/>
      <c r="U22" s="431" t="s">
        <v>41</v>
      </c>
      <c r="V22" s="431" t="s">
        <v>40</v>
      </c>
      <c r="W22" s="409" t="s">
        <v>39</v>
      </c>
      <c r="X22" s="409" t="s">
        <v>38</v>
      </c>
      <c r="Y22" s="409" t="s">
        <v>37</v>
      </c>
      <c r="Z22" s="416" t="s">
        <v>36</v>
      </c>
      <c r="AA22" s="409" t="s">
        <v>35</v>
      </c>
      <c r="AB22" s="409" t="s">
        <v>34</v>
      </c>
      <c r="AC22" s="409" t="s">
        <v>33</v>
      </c>
      <c r="AD22" s="409" t="s">
        <v>32</v>
      </c>
      <c r="AE22" s="409" t="s">
        <v>31</v>
      </c>
      <c r="AF22" s="409" t="s">
        <v>30</v>
      </c>
      <c r="AG22" s="409"/>
      <c r="AH22" s="409"/>
      <c r="AI22" s="409"/>
      <c r="AJ22" s="409"/>
      <c r="AK22" s="409"/>
      <c r="AL22" s="409" t="s">
        <v>29</v>
      </c>
      <c r="AM22" s="409"/>
      <c r="AN22" s="409"/>
      <c r="AO22" s="409"/>
      <c r="AP22" s="409" t="s">
        <v>28</v>
      </c>
      <c r="AQ22" s="409"/>
      <c r="AR22" s="409" t="s">
        <v>27</v>
      </c>
      <c r="AS22" s="409" t="s">
        <v>26</v>
      </c>
      <c r="AT22" s="409" t="s">
        <v>25</v>
      </c>
      <c r="AU22" s="409" t="s">
        <v>24</v>
      </c>
      <c r="AV22" s="417" t="s">
        <v>23</v>
      </c>
    </row>
    <row r="23" spans="1:48" ht="64.5" customHeight="1" x14ac:dyDescent="0.25">
      <c r="A23" s="424"/>
      <c r="B23" s="426"/>
      <c r="C23" s="424"/>
      <c r="D23" s="424"/>
      <c r="E23" s="419" t="s">
        <v>21</v>
      </c>
      <c r="F23" s="410" t="s">
        <v>126</v>
      </c>
      <c r="G23" s="410" t="s">
        <v>125</v>
      </c>
      <c r="H23" s="410" t="s">
        <v>124</v>
      </c>
      <c r="I23" s="412" t="s">
        <v>369</v>
      </c>
      <c r="J23" s="412" t="s">
        <v>370</v>
      </c>
      <c r="K23" s="412" t="s">
        <v>371</v>
      </c>
      <c r="L23" s="410" t="s">
        <v>74</v>
      </c>
      <c r="M23" s="424"/>
      <c r="N23" s="424"/>
      <c r="O23" s="424"/>
      <c r="P23" s="409"/>
      <c r="Q23" s="409"/>
      <c r="R23" s="409"/>
      <c r="S23" s="421" t="s">
        <v>2</v>
      </c>
      <c r="T23" s="421" t="s">
        <v>9</v>
      </c>
      <c r="U23" s="431"/>
      <c r="V23" s="431"/>
      <c r="W23" s="409"/>
      <c r="X23" s="409"/>
      <c r="Y23" s="409"/>
      <c r="Z23" s="409"/>
      <c r="AA23" s="409"/>
      <c r="AB23" s="409"/>
      <c r="AC23" s="409"/>
      <c r="AD23" s="409"/>
      <c r="AE23" s="409"/>
      <c r="AF23" s="409" t="s">
        <v>20</v>
      </c>
      <c r="AG23" s="409"/>
      <c r="AH23" s="409" t="s">
        <v>19</v>
      </c>
      <c r="AI23" s="409"/>
      <c r="AJ23" s="414" t="s">
        <v>18</v>
      </c>
      <c r="AK23" s="414" t="s">
        <v>17</v>
      </c>
      <c r="AL23" s="414" t="s">
        <v>16</v>
      </c>
      <c r="AM23" s="414" t="s">
        <v>15</v>
      </c>
      <c r="AN23" s="414" t="s">
        <v>14</v>
      </c>
      <c r="AO23" s="414" t="s">
        <v>13</v>
      </c>
      <c r="AP23" s="414" t="s">
        <v>12</v>
      </c>
      <c r="AQ23" s="432" t="s">
        <v>9</v>
      </c>
      <c r="AR23" s="409"/>
      <c r="AS23" s="409"/>
      <c r="AT23" s="409"/>
      <c r="AU23" s="409"/>
      <c r="AV23" s="418"/>
    </row>
    <row r="24" spans="1:48" ht="96.75" customHeight="1" x14ac:dyDescent="0.25">
      <c r="A24" s="415"/>
      <c r="B24" s="427"/>
      <c r="C24" s="415"/>
      <c r="D24" s="415"/>
      <c r="E24" s="420"/>
      <c r="F24" s="411"/>
      <c r="G24" s="411"/>
      <c r="H24" s="411"/>
      <c r="I24" s="413"/>
      <c r="J24" s="413"/>
      <c r="K24" s="413"/>
      <c r="L24" s="411"/>
      <c r="M24" s="415"/>
      <c r="N24" s="415"/>
      <c r="O24" s="415"/>
      <c r="P24" s="409"/>
      <c r="Q24" s="409"/>
      <c r="R24" s="409"/>
      <c r="S24" s="422"/>
      <c r="T24" s="422"/>
      <c r="U24" s="431"/>
      <c r="V24" s="431"/>
      <c r="W24" s="409"/>
      <c r="X24" s="409"/>
      <c r="Y24" s="409"/>
      <c r="Z24" s="409"/>
      <c r="AA24" s="409"/>
      <c r="AB24" s="409"/>
      <c r="AC24" s="409"/>
      <c r="AD24" s="409"/>
      <c r="AE24" s="409"/>
      <c r="AF24" s="117" t="s">
        <v>11</v>
      </c>
      <c r="AG24" s="117" t="s">
        <v>10</v>
      </c>
      <c r="AH24" s="118" t="s">
        <v>2</v>
      </c>
      <c r="AI24" s="118" t="s">
        <v>9</v>
      </c>
      <c r="AJ24" s="415"/>
      <c r="AK24" s="415"/>
      <c r="AL24" s="415"/>
      <c r="AM24" s="415"/>
      <c r="AN24" s="415"/>
      <c r="AO24" s="415"/>
      <c r="AP24" s="415"/>
      <c r="AQ24" s="433"/>
      <c r="AR24" s="409"/>
      <c r="AS24" s="409"/>
      <c r="AT24" s="409"/>
      <c r="AU24" s="409"/>
      <c r="AV24" s="418"/>
    </row>
    <row r="25" spans="1:48" s="16" customFormat="1" ht="11.25" x14ac:dyDescent="0.2">
      <c r="A25" s="443">
        <v>1</v>
      </c>
      <c r="B25" s="443">
        <v>2</v>
      </c>
      <c r="C25" s="443">
        <v>4</v>
      </c>
      <c r="D25" s="443">
        <v>5</v>
      </c>
      <c r="E25" s="443">
        <v>6</v>
      </c>
      <c r="F25" s="443">
        <f>E25+1</f>
        <v>7</v>
      </c>
      <c r="G25" s="443">
        <f t="shared" ref="G25:H25" si="0">F25+1</f>
        <v>8</v>
      </c>
      <c r="H25" s="443">
        <f t="shared" si="0"/>
        <v>9</v>
      </c>
      <c r="I25" s="443">
        <f t="shared" ref="I25" si="1">H25+1</f>
        <v>10</v>
      </c>
      <c r="J25" s="443">
        <f t="shared" ref="J25" si="2">I25+1</f>
        <v>11</v>
      </c>
      <c r="K25" s="443">
        <f t="shared" ref="K25" si="3">J25+1</f>
        <v>12</v>
      </c>
      <c r="L25" s="443">
        <f t="shared" ref="L25" si="4">K25+1</f>
        <v>13</v>
      </c>
      <c r="M25" s="443">
        <f t="shared" ref="M25" si="5">L25+1</f>
        <v>14</v>
      </c>
      <c r="N25" s="443">
        <f t="shared" ref="N25" si="6">M25+1</f>
        <v>15</v>
      </c>
      <c r="O25" s="443">
        <f t="shared" ref="O25" si="7">N25+1</f>
        <v>16</v>
      </c>
      <c r="P25" s="443">
        <f t="shared" ref="P25" si="8">O25+1</f>
        <v>17</v>
      </c>
      <c r="Q25" s="443">
        <f t="shared" ref="Q25" si="9">P25+1</f>
        <v>18</v>
      </c>
      <c r="R25" s="443">
        <f t="shared" ref="R25" si="10">Q25+1</f>
        <v>19</v>
      </c>
      <c r="S25" s="443">
        <f t="shared" ref="S25" si="11">R25+1</f>
        <v>20</v>
      </c>
      <c r="T25" s="443">
        <f t="shared" ref="T25" si="12">S25+1</f>
        <v>21</v>
      </c>
      <c r="U25" s="443">
        <f t="shared" ref="U25" si="13">T25+1</f>
        <v>22</v>
      </c>
      <c r="V25" s="443">
        <f t="shared" ref="V25" si="14">U25+1</f>
        <v>23</v>
      </c>
      <c r="W25" s="443">
        <f t="shared" ref="W25" si="15">V25+1</f>
        <v>24</v>
      </c>
      <c r="X25" s="443">
        <f t="shared" ref="X25" si="16">W25+1</f>
        <v>25</v>
      </c>
      <c r="Y25" s="443">
        <f t="shared" ref="Y25" si="17">X25+1</f>
        <v>26</v>
      </c>
      <c r="Z25" s="443">
        <f t="shared" ref="Z25" si="18">Y25+1</f>
        <v>27</v>
      </c>
      <c r="AA25" s="443">
        <f t="shared" ref="AA25" si="19">Z25+1</f>
        <v>28</v>
      </c>
      <c r="AB25" s="443">
        <f t="shared" ref="AB25" si="20">AA25+1</f>
        <v>29</v>
      </c>
      <c r="AC25" s="443">
        <f t="shared" ref="AC25" si="21">AB25+1</f>
        <v>30</v>
      </c>
      <c r="AD25" s="443">
        <f t="shared" ref="AD25" si="22">AC25+1</f>
        <v>31</v>
      </c>
      <c r="AE25" s="443">
        <f t="shared" ref="AE25" si="23">AD25+1</f>
        <v>32</v>
      </c>
      <c r="AF25" s="443">
        <f t="shared" ref="AF25" si="24">AE25+1</f>
        <v>33</v>
      </c>
      <c r="AG25" s="443">
        <f t="shared" ref="AG25" si="25">AF25+1</f>
        <v>34</v>
      </c>
      <c r="AH25" s="443">
        <f t="shared" ref="AH25" si="26">AG25+1</f>
        <v>35</v>
      </c>
      <c r="AI25" s="443">
        <f t="shared" ref="AI25" si="27">AH25+1</f>
        <v>36</v>
      </c>
      <c r="AJ25" s="443">
        <f t="shared" ref="AJ25" si="28">AI25+1</f>
        <v>37</v>
      </c>
      <c r="AK25" s="443">
        <f t="shared" ref="AK25" si="29">AJ25+1</f>
        <v>38</v>
      </c>
      <c r="AL25" s="443">
        <f t="shared" ref="AL25" si="30">AK25+1</f>
        <v>39</v>
      </c>
      <c r="AM25" s="443">
        <f t="shared" ref="AM25" si="31">AL25+1</f>
        <v>40</v>
      </c>
      <c r="AN25" s="443">
        <f t="shared" ref="AN25" si="32">AM25+1</f>
        <v>41</v>
      </c>
      <c r="AO25" s="443">
        <f t="shared" ref="AO25" si="33">AN25+1</f>
        <v>42</v>
      </c>
      <c r="AP25" s="443">
        <f t="shared" ref="AP25" si="34">AO25+1</f>
        <v>43</v>
      </c>
      <c r="AQ25" s="443">
        <f t="shared" ref="AQ25" si="35">AP25+1</f>
        <v>44</v>
      </c>
      <c r="AR25" s="443">
        <f t="shared" ref="AR25" si="36">AQ25+1</f>
        <v>45</v>
      </c>
      <c r="AS25" s="443">
        <f t="shared" ref="AS25" si="37">AR25+1</f>
        <v>46</v>
      </c>
      <c r="AT25" s="443">
        <f t="shared" ref="AT25" si="38">AS25+1</f>
        <v>47</v>
      </c>
      <c r="AU25" s="443">
        <f t="shared" ref="AU25" si="39">AT25+1</f>
        <v>48</v>
      </c>
      <c r="AV25" s="443">
        <f t="shared" ref="AV25" si="40">AU25+1</f>
        <v>49</v>
      </c>
    </row>
    <row r="26" spans="1:48" s="449" customFormat="1" ht="59.25" customHeight="1" x14ac:dyDescent="0.2">
      <c r="A26" s="444">
        <v>1</v>
      </c>
      <c r="B26" s="442" t="s">
        <v>501</v>
      </c>
      <c r="C26" s="441" t="s">
        <v>476</v>
      </c>
      <c r="D26" s="445" t="s">
        <v>512</v>
      </c>
      <c r="E26" s="444">
        <v>95</v>
      </c>
      <c r="F26" s="444" t="s">
        <v>313</v>
      </c>
      <c r="G26" s="444" t="s">
        <v>313</v>
      </c>
      <c r="H26" s="444" t="s">
        <v>313</v>
      </c>
      <c r="I26" s="444" t="s">
        <v>313</v>
      </c>
      <c r="J26" s="444" t="s">
        <v>313</v>
      </c>
      <c r="K26" s="444" t="s">
        <v>313</v>
      </c>
      <c r="L26" s="444">
        <v>95</v>
      </c>
      <c r="M26" s="446" t="str">
        <f>'3.3 Паспорт описание'!C24</f>
        <v>Приобретение ОНМ ( Эталонный ПУ, ПК для создания интеллектуальной системы учета электрической энергии по ФЗ № 522 от 22.09.2020 г.)</v>
      </c>
      <c r="N26" s="446" t="str">
        <f>M26</f>
        <v>Приобретение ОНМ ( Эталонный ПУ, ПК для создания интеллектуальной системы учета электрической энергии по ФЗ № 522 от 22.09.2020 г.)</v>
      </c>
      <c r="O26" s="447" t="str">
        <f>B26</f>
        <v>ГУП "РЭС"</v>
      </c>
      <c r="P26" s="448">
        <f>0.5754/1.2*1000</f>
        <v>479.50000000000006</v>
      </c>
      <c r="Q26" s="444" t="s">
        <v>519</v>
      </c>
      <c r="R26" s="448">
        <f>0.5754/1.2*1000</f>
        <v>479.50000000000006</v>
      </c>
      <c r="S26" s="448" t="s">
        <v>513</v>
      </c>
      <c r="T26" s="448" t="s">
        <v>513</v>
      </c>
      <c r="U26" s="448" t="s">
        <v>469</v>
      </c>
      <c r="V26" s="448" t="s">
        <v>469</v>
      </c>
      <c r="W26" s="448" t="s">
        <v>469</v>
      </c>
      <c r="X26" s="448" t="s">
        <v>469</v>
      </c>
      <c r="Y26" s="448" t="s">
        <v>469</v>
      </c>
      <c r="Z26" s="448" t="s">
        <v>469</v>
      </c>
      <c r="AA26" s="448" t="s">
        <v>469</v>
      </c>
      <c r="AB26" s="448">
        <f>0.5754/1.2*1000</f>
        <v>479.50000000000006</v>
      </c>
      <c r="AC26" s="452" t="s">
        <v>548</v>
      </c>
      <c r="AD26" s="448">
        <f>AB26*1.2</f>
        <v>575.40000000000009</v>
      </c>
      <c r="AE26" s="448">
        <v>575.40000000000009</v>
      </c>
      <c r="AF26" s="448">
        <v>32312231856</v>
      </c>
      <c r="AG26" s="448" t="s">
        <v>545</v>
      </c>
      <c r="AH26" s="451">
        <v>45013</v>
      </c>
      <c r="AI26" s="451">
        <v>45013</v>
      </c>
      <c r="AJ26" s="451">
        <v>45021</v>
      </c>
      <c r="AK26" s="451">
        <v>45021</v>
      </c>
      <c r="AL26" s="448" t="s">
        <v>469</v>
      </c>
      <c r="AM26" s="448" t="s">
        <v>469</v>
      </c>
      <c r="AN26" s="448" t="s">
        <v>469</v>
      </c>
      <c r="AO26" s="448" t="s">
        <v>469</v>
      </c>
      <c r="AP26" s="451">
        <v>45021</v>
      </c>
      <c r="AQ26" s="451">
        <v>45021</v>
      </c>
      <c r="AR26" s="448" t="s">
        <v>547</v>
      </c>
      <c r="AS26" s="448" t="s">
        <v>547</v>
      </c>
      <c r="AT26" s="448" t="s">
        <v>547</v>
      </c>
      <c r="AU26" s="448" t="s">
        <v>469</v>
      </c>
      <c r="AV26" s="448" t="s">
        <v>469</v>
      </c>
    </row>
    <row r="27" spans="1:48" s="450" customFormat="1" ht="58.5" customHeight="1" x14ac:dyDescent="0.25">
      <c r="A27" s="444"/>
      <c r="B27" s="442"/>
      <c r="C27" s="441"/>
      <c r="D27" s="445"/>
      <c r="E27" s="444"/>
      <c r="F27" s="444"/>
      <c r="G27" s="444"/>
      <c r="H27" s="444"/>
      <c r="I27" s="444"/>
      <c r="J27" s="444"/>
      <c r="K27" s="444"/>
      <c r="L27" s="444"/>
      <c r="M27" s="446"/>
      <c r="N27" s="446"/>
      <c r="O27" s="447"/>
      <c r="P27" s="448">
        <v>3289.625</v>
      </c>
      <c r="Q27" s="444"/>
      <c r="R27" s="448">
        <v>3289.625</v>
      </c>
      <c r="S27" s="448" t="s">
        <v>513</v>
      </c>
      <c r="T27" s="448" t="s">
        <v>513</v>
      </c>
      <c r="U27" s="448" t="s">
        <v>469</v>
      </c>
      <c r="V27" s="448" t="s">
        <v>469</v>
      </c>
      <c r="W27" s="448" t="s">
        <v>469</v>
      </c>
      <c r="X27" s="448" t="s">
        <v>469</v>
      </c>
      <c r="Y27" s="448" t="s">
        <v>469</v>
      </c>
      <c r="Z27" s="448" t="s">
        <v>469</v>
      </c>
      <c r="AA27" s="448" t="s">
        <v>469</v>
      </c>
      <c r="AB27" s="448">
        <v>3289.625</v>
      </c>
      <c r="AC27" s="452" t="s">
        <v>544</v>
      </c>
      <c r="AD27" s="448">
        <f>AB27*1.2</f>
        <v>3947.5499999999997</v>
      </c>
      <c r="AE27" s="448">
        <f>AD27</f>
        <v>3947.5499999999997</v>
      </c>
      <c r="AF27" s="448">
        <v>32312598600</v>
      </c>
      <c r="AG27" s="448" t="s">
        <v>545</v>
      </c>
      <c r="AH27" s="451">
        <v>45127</v>
      </c>
      <c r="AI27" s="451">
        <v>45127</v>
      </c>
      <c r="AJ27" s="451">
        <v>45146</v>
      </c>
      <c r="AK27" s="451">
        <v>45146</v>
      </c>
      <c r="AL27" s="448" t="s">
        <v>469</v>
      </c>
      <c r="AM27" s="448" t="s">
        <v>469</v>
      </c>
      <c r="AN27" s="448" t="s">
        <v>469</v>
      </c>
      <c r="AO27" s="448" t="s">
        <v>469</v>
      </c>
      <c r="AP27" s="451">
        <v>45159</v>
      </c>
      <c r="AQ27" s="451">
        <v>45159</v>
      </c>
      <c r="AR27" s="448" t="s">
        <v>546</v>
      </c>
      <c r="AS27" s="448" t="s">
        <v>546</v>
      </c>
      <c r="AT27" s="448" t="s">
        <v>546</v>
      </c>
      <c r="AU27" s="448" t="s">
        <v>469</v>
      </c>
      <c r="AV27" s="448" t="s">
        <v>469</v>
      </c>
    </row>
  </sheetData>
  <mergeCells count="83">
    <mergeCell ref="E26:E27"/>
    <mergeCell ref="D26:D27"/>
    <mergeCell ref="C26:C27"/>
    <mergeCell ref="B26:B27"/>
    <mergeCell ref="A26:A27"/>
    <mergeCell ref="J26:J27"/>
    <mergeCell ref="I26:I27"/>
    <mergeCell ref="H26:H27"/>
    <mergeCell ref="G26:G27"/>
    <mergeCell ref="F26:F27"/>
    <mergeCell ref="O26:O27"/>
    <mergeCell ref="N26:N27"/>
    <mergeCell ref="M26:M27"/>
    <mergeCell ref="L26:L27"/>
    <mergeCell ref="K26:K27"/>
    <mergeCell ref="Q26:Q2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2">
    <tabColor rgb="FF92D050"/>
    <pageSetUpPr fitToPage="1"/>
  </sheetPr>
  <dimension ref="A1:H82"/>
  <sheetViews>
    <sheetView tabSelected="1" view="pageBreakPreview" topLeftCell="A13" zoomScaleNormal="90" zoomScaleSheetLayoutView="100" workbookViewId="0">
      <selection activeCell="B25" sqref="B25"/>
    </sheetView>
  </sheetViews>
  <sheetFormatPr defaultRowHeight="15.75" x14ac:dyDescent="0.25"/>
  <cols>
    <col min="1" max="2" width="66.140625" style="90" customWidth="1"/>
    <col min="3" max="256" width="9.140625" style="42"/>
    <col min="257" max="258" width="66.140625" style="42" customWidth="1"/>
    <col min="259" max="512" width="9.140625" style="42"/>
    <col min="513" max="514" width="66.140625" style="42" customWidth="1"/>
    <col min="515" max="768" width="9.140625" style="42"/>
    <col min="769" max="770" width="66.140625" style="42" customWidth="1"/>
    <col min="771" max="1024" width="9.140625" style="42"/>
    <col min="1025" max="1026" width="66.140625" style="42" customWidth="1"/>
    <col min="1027" max="1280" width="9.140625" style="42"/>
    <col min="1281" max="1282" width="66.140625" style="42" customWidth="1"/>
    <col min="1283" max="1536" width="9.140625" style="42"/>
    <col min="1537" max="1538" width="66.140625" style="42" customWidth="1"/>
    <col min="1539" max="1792" width="9.140625" style="42"/>
    <col min="1793" max="1794" width="66.140625" style="42" customWidth="1"/>
    <col min="1795" max="2048" width="9.140625" style="42"/>
    <col min="2049" max="2050" width="66.140625" style="42" customWidth="1"/>
    <col min="2051" max="2304" width="9.140625" style="42"/>
    <col min="2305" max="2306" width="66.140625" style="42" customWidth="1"/>
    <col min="2307" max="2560" width="9.140625" style="42"/>
    <col min="2561" max="2562" width="66.140625" style="42" customWidth="1"/>
    <col min="2563" max="2816" width="9.140625" style="42"/>
    <col min="2817" max="2818" width="66.140625" style="42" customWidth="1"/>
    <col min="2819" max="3072" width="9.140625" style="42"/>
    <col min="3073" max="3074" width="66.140625" style="42" customWidth="1"/>
    <col min="3075" max="3328" width="9.140625" style="42"/>
    <col min="3329" max="3330" width="66.140625" style="42" customWidth="1"/>
    <col min="3331" max="3584" width="9.140625" style="42"/>
    <col min="3585" max="3586" width="66.140625" style="42" customWidth="1"/>
    <col min="3587" max="3840" width="9.140625" style="42"/>
    <col min="3841" max="3842" width="66.140625" style="42" customWidth="1"/>
    <col min="3843" max="4096" width="9.140625" style="42"/>
    <col min="4097" max="4098" width="66.140625" style="42" customWidth="1"/>
    <col min="4099" max="4352" width="9.140625" style="42"/>
    <col min="4353" max="4354" width="66.140625" style="42" customWidth="1"/>
    <col min="4355" max="4608" width="9.140625" style="42"/>
    <col min="4609" max="4610" width="66.140625" style="42" customWidth="1"/>
    <col min="4611" max="4864" width="9.140625" style="42"/>
    <col min="4865" max="4866" width="66.140625" style="42" customWidth="1"/>
    <col min="4867" max="5120" width="9.140625" style="42"/>
    <col min="5121" max="5122" width="66.140625" style="42" customWidth="1"/>
    <col min="5123" max="5376" width="9.140625" style="42"/>
    <col min="5377" max="5378" width="66.140625" style="42" customWidth="1"/>
    <col min="5379" max="5632" width="9.140625" style="42"/>
    <col min="5633" max="5634" width="66.140625" style="42" customWidth="1"/>
    <col min="5635" max="5888" width="9.140625" style="42"/>
    <col min="5889" max="5890" width="66.140625" style="42" customWidth="1"/>
    <col min="5891" max="6144" width="9.140625" style="42"/>
    <col min="6145" max="6146" width="66.140625" style="42" customWidth="1"/>
    <col min="6147" max="6400" width="9.140625" style="42"/>
    <col min="6401" max="6402" width="66.140625" style="42" customWidth="1"/>
    <col min="6403" max="6656" width="9.140625" style="42"/>
    <col min="6657" max="6658" width="66.140625" style="42" customWidth="1"/>
    <col min="6659" max="6912" width="9.140625" style="42"/>
    <col min="6913" max="6914" width="66.140625" style="42" customWidth="1"/>
    <col min="6915" max="7168" width="9.140625" style="42"/>
    <col min="7169" max="7170" width="66.140625" style="42" customWidth="1"/>
    <col min="7171" max="7424" width="9.140625" style="42"/>
    <col min="7425" max="7426" width="66.140625" style="42" customWidth="1"/>
    <col min="7427" max="7680" width="9.140625" style="42"/>
    <col min="7681" max="7682" width="66.140625" style="42" customWidth="1"/>
    <col min="7683" max="7936" width="9.140625" style="42"/>
    <col min="7937" max="7938" width="66.140625" style="42" customWidth="1"/>
    <col min="7939" max="8192" width="9.140625" style="42"/>
    <col min="8193" max="8194" width="66.140625" style="42" customWidth="1"/>
    <col min="8195" max="8448" width="9.140625" style="42"/>
    <col min="8449" max="8450" width="66.140625" style="42" customWidth="1"/>
    <col min="8451" max="8704" width="9.140625" style="42"/>
    <col min="8705" max="8706" width="66.140625" style="42" customWidth="1"/>
    <col min="8707" max="8960" width="9.140625" style="42"/>
    <col min="8961" max="8962" width="66.140625" style="42" customWidth="1"/>
    <col min="8963" max="9216" width="9.140625" style="42"/>
    <col min="9217" max="9218" width="66.140625" style="42" customWidth="1"/>
    <col min="9219" max="9472" width="9.140625" style="42"/>
    <col min="9473" max="9474" width="66.140625" style="42" customWidth="1"/>
    <col min="9475" max="9728" width="9.140625" style="42"/>
    <col min="9729" max="9730" width="66.140625" style="42" customWidth="1"/>
    <col min="9731" max="9984" width="9.140625" style="42"/>
    <col min="9985" max="9986" width="66.140625" style="42" customWidth="1"/>
    <col min="9987" max="10240" width="9.140625" style="42"/>
    <col min="10241" max="10242" width="66.140625" style="42" customWidth="1"/>
    <col min="10243" max="10496" width="9.140625" style="42"/>
    <col min="10497" max="10498" width="66.140625" style="42" customWidth="1"/>
    <col min="10499" max="10752" width="9.140625" style="42"/>
    <col min="10753" max="10754" width="66.140625" style="42" customWidth="1"/>
    <col min="10755" max="11008" width="9.140625" style="42"/>
    <col min="11009" max="11010" width="66.140625" style="42" customWidth="1"/>
    <col min="11011" max="11264" width="9.140625" style="42"/>
    <col min="11265" max="11266" width="66.140625" style="42" customWidth="1"/>
    <col min="11267" max="11520" width="9.140625" style="42"/>
    <col min="11521" max="11522" width="66.140625" style="42" customWidth="1"/>
    <col min="11523" max="11776" width="9.140625" style="42"/>
    <col min="11777" max="11778" width="66.140625" style="42" customWidth="1"/>
    <col min="11779" max="12032" width="9.140625" style="42"/>
    <col min="12033" max="12034" width="66.140625" style="42" customWidth="1"/>
    <col min="12035" max="12288" width="9.140625" style="42"/>
    <col min="12289" max="12290" width="66.140625" style="42" customWidth="1"/>
    <col min="12291" max="12544" width="9.140625" style="42"/>
    <col min="12545" max="12546" width="66.140625" style="42" customWidth="1"/>
    <col min="12547" max="12800" width="9.140625" style="42"/>
    <col min="12801" max="12802" width="66.140625" style="42" customWidth="1"/>
    <col min="12803" max="13056" width="9.140625" style="42"/>
    <col min="13057" max="13058" width="66.140625" style="42" customWidth="1"/>
    <col min="13059" max="13312" width="9.140625" style="42"/>
    <col min="13313" max="13314" width="66.140625" style="42" customWidth="1"/>
    <col min="13315" max="13568" width="9.140625" style="42"/>
    <col min="13569" max="13570" width="66.140625" style="42" customWidth="1"/>
    <col min="13571" max="13824" width="9.140625" style="42"/>
    <col min="13825" max="13826" width="66.140625" style="42" customWidth="1"/>
    <col min="13827" max="14080" width="9.140625" style="42"/>
    <col min="14081" max="14082" width="66.140625" style="42" customWidth="1"/>
    <col min="14083" max="14336" width="9.140625" style="42"/>
    <col min="14337" max="14338" width="66.140625" style="42" customWidth="1"/>
    <col min="14339" max="14592" width="9.140625" style="42"/>
    <col min="14593" max="14594" width="66.140625" style="42" customWidth="1"/>
    <col min="14595" max="14848" width="9.140625" style="42"/>
    <col min="14849" max="14850" width="66.140625" style="42" customWidth="1"/>
    <col min="14851" max="15104" width="9.140625" style="42"/>
    <col min="15105" max="15106" width="66.140625" style="42" customWidth="1"/>
    <col min="15107" max="15360" width="9.140625" style="42"/>
    <col min="15361" max="15362" width="66.140625" style="42" customWidth="1"/>
    <col min="15363" max="15616" width="9.140625" style="42"/>
    <col min="15617" max="15618" width="66.140625" style="42" customWidth="1"/>
    <col min="15619" max="15872" width="9.140625" style="42"/>
    <col min="15873" max="15874" width="66.140625" style="42" customWidth="1"/>
    <col min="15875" max="16128" width="9.140625" style="42"/>
    <col min="16129" max="16130" width="66.140625" style="42" customWidth="1"/>
    <col min="16131" max="16384" width="9.140625" style="42"/>
  </cols>
  <sheetData>
    <row r="1" spans="1:8" ht="18.75" x14ac:dyDescent="0.25">
      <c r="B1" s="26" t="s">
        <v>66</v>
      </c>
    </row>
    <row r="2" spans="1:8" ht="18.75" x14ac:dyDescent="0.3">
      <c r="B2" s="12" t="s">
        <v>8</v>
      </c>
    </row>
    <row r="3" spans="1:8" ht="18.75" x14ac:dyDescent="0.3">
      <c r="B3" s="12" t="str">
        <f>'1.Титульный лист'!C3</f>
        <v>от «____» ______________________</v>
      </c>
    </row>
    <row r="4" spans="1:8" x14ac:dyDescent="0.25">
      <c r="B4" s="31"/>
    </row>
    <row r="5" spans="1:8" ht="18.75" x14ac:dyDescent="0.3">
      <c r="A5" s="439" t="str">
        <f>'1.Титульный лист'!A5</f>
        <v>Год раскрытия информации:  2023 год</v>
      </c>
      <c r="B5" s="439"/>
      <c r="C5" s="64"/>
      <c r="D5" s="64"/>
      <c r="E5" s="64"/>
      <c r="F5" s="64"/>
      <c r="G5" s="64"/>
      <c r="H5" s="64"/>
    </row>
    <row r="6" spans="1:8" ht="18.75" x14ac:dyDescent="0.3">
      <c r="A6" s="119"/>
      <c r="B6" s="119"/>
      <c r="C6" s="119"/>
      <c r="D6" s="119"/>
      <c r="E6" s="119"/>
      <c r="F6" s="119"/>
      <c r="G6" s="119"/>
      <c r="H6" s="119"/>
    </row>
    <row r="7" spans="1:8" ht="18.75" x14ac:dyDescent="0.25">
      <c r="A7" s="217" t="s">
        <v>7</v>
      </c>
      <c r="B7" s="217"/>
      <c r="C7" s="10"/>
      <c r="D7" s="10"/>
      <c r="E7" s="10"/>
      <c r="F7" s="10"/>
      <c r="G7" s="10"/>
      <c r="H7" s="10"/>
    </row>
    <row r="8" spans="1:8" ht="18.75" x14ac:dyDescent="0.25">
      <c r="A8" s="10"/>
      <c r="B8" s="10"/>
      <c r="C8" s="10"/>
      <c r="D8" s="10"/>
      <c r="E8" s="10"/>
      <c r="F8" s="10"/>
      <c r="G8" s="10"/>
      <c r="H8" s="10"/>
    </row>
    <row r="9" spans="1:8" x14ac:dyDescent="0.25">
      <c r="A9" s="218" t="s">
        <v>501</v>
      </c>
      <c r="B9" s="218"/>
      <c r="C9" s="7"/>
      <c r="D9" s="7"/>
      <c r="E9" s="7"/>
      <c r="F9" s="7"/>
      <c r="G9" s="7"/>
      <c r="H9" s="7"/>
    </row>
    <row r="10" spans="1:8" x14ac:dyDescent="0.25">
      <c r="A10" s="214" t="s">
        <v>6</v>
      </c>
      <c r="B10" s="214"/>
      <c r="C10" s="5"/>
      <c r="D10" s="5"/>
      <c r="E10" s="5"/>
      <c r="F10" s="5"/>
      <c r="G10" s="5"/>
      <c r="H10" s="5"/>
    </row>
    <row r="11" spans="1:8" ht="18.75" x14ac:dyDescent="0.25">
      <c r="A11" s="10"/>
      <c r="B11" s="10"/>
      <c r="C11" s="10"/>
      <c r="D11" s="10"/>
      <c r="E11" s="10"/>
      <c r="F11" s="10"/>
      <c r="G11" s="10"/>
      <c r="H11" s="10"/>
    </row>
    <row r="12" spans="1:8" ht="15" customHeight="1" x14ac:dyDescent="0.25">
      <c r="A12" s="219" t="str">
        <f xml:space="preserve"> '1.Титульный лист'!A12</f>
        <v>N_2023_16_Ц_2</v>
      </c>
      <c r="B12" s="219"/>
      <c r="C12" s="7"/>
      <c r="D12" s="7"/>
      <c r="E12" s="7"/>
      <c r="F12" s="7"/>
      <c r="G12" s="7"/>
      <c r="H12" s="7"/>
    </row>
    <row r="13" spans="1:8" x14ac:dyDescent="0.25">
      <c r="A13" s="214" t="s">
        <v>5</v>
      </c>
      <c r="B13" s="214"/>
      <c r="C13" s="5"/>
      <c r="D13" s="5"/>
      <c r="E13" s="5"/>
      <c r="F13" s="5"/>
      <c r="G13" s="5"/>
      <c r="H13" s="5"/>
    </row>
    <row r="14" spans="1:8" ht="18.75" x14ac:dyDescent="0.25">
      <c r="A14" s="9"/>
      <c r="B14" s="9"/>
      <c r="C14" s="9"/>
      <c r="D14" s="9"/>
      <c r="E14" s="9"/>
      <c r="F14" s="9"/>
      <c r="G14" s="9"/>
      <c r="H14" s="9"/>
    </row>
    <row r="15" spans="1:8" ht="30" customHeight="1" x14ac:dyDescent="0.25">
      <c r="A15" s="220" t="str">
        <f xml:space="preserve"> '1.Титульный лист'!A15</f>
        <v>Приобретение ОНМ ( Эталонный ПУ, ПК для создания интеллектуальной системы учета электрической энергии по ФЗ № 522 от 22.09.2020 г.)</v>
      </c>
      <c r="B15" s="220"/>
      <c r="C15" s="7"/>
      <c r="D15" s="7"/>
      <c r="E15" s="7"/>
      <c r="F15" s="7"/>
      <c r="G15" s="7"/>
      <c r="H15" s="7"/>
    </row>
    <row r="16" spans="1:8" x14ac:dyDescent="0.25">
      <c r="A16" s="214" t="s">
        <v>4</v>
      </c>
      <c r="B16" s="214"/>
      <c r="C16" s="5"/>
      <c r="D16" s="5"/>
      <c r="E16" s="5"/>
      <c r="F16" s="5"/>
      <c r="G16" s="5"/>
      <c r="H16" s="5"/>
    </row>
    <row r="17" spans="1:2" x14ac:dyDescent="0.25">
      <c r="B17" s="91"/>
    </row>
    <row r="18" spans="1:2" ht="21.75" customHeight="1" x14ac:dyDescent="0.25">
      <c r="A18" s="437" t="s">
        <v>447</v>
      </c>
      <c r="B18" s="438"/>
    </row>
    <row r="19" spans="1:2" ht="12" customHeight="1" x14ac:dyDescent="0.25">
      <c r="B19" s="31"/>
    </row>
    <row r="20" spans="1:2" ht="15" customHeight="1" thickBot="1" x14ac:dyDescent="0.3">
      <c r="B20" s="92"/>
    </row>
    <row r="21" spans="1:2" ht="48" customHeight="1" thickBot="1" x14ac:dyDescent="0.3">
      <c r="A21" s="93" t="s">
        <v>320</v>
      </c>
      <c r="B21" s="94" t="str">
        <f>A15</f>
        <v>Приобретение ОНМ ( Эталонный ПУ, ПК для создания интеллектуальной системы учета электрической энергии по ФЗ № 522 от 22.09.2020 г.)</v>
      </c>
    </row>
    <row r="22" spans="1:2" ht="16.5" thickBot="1" x14ac:dyDescent="0.3">
      <c r="A22" s="93" t="s">
        <v>321</v>
      </c>
      <c r="B22" s="94" t="str">
        <f>'1.Титульный лист'!C26</f>
        <v>г.Уфа</v>
      </c>
    </row>
    <row r="23" spans="1:2" ht="16.5" thickBot="1" x14ac:dyDescent="0.3">
      <c r="A23" s="93" t="s">
        <v>293</v>
      </c>
      <c r="B23" s="95" t="s">
        <v>497</v>
      </c>
    </row>
    <row r="24" spans="1:2" ht="16.5" thickBot="1" x14ac:dyDescent="0.3">
      <c r="A24" s="93" t="s">
        <v>322</v>
      </c>
      <c r="B24" s="95"/>
    </row>
    <row r="25" spans="1:2" ht="16.5" thickBot="1" x14ac:dyDescent="0.3">
      <c r="A25" s="96" t="s">
        <v>323</v>
      </c>
      <c r="B25" s="94" t="s">
        <v>502</v>
      </c>
    </row>
    <row r="26" spans="1:2" ht="16.5" thickBot="1" x14ac:dyDescent="0.3">
      <c r="A26" s="97" t="s">
        <v>324</v>
      </c>
      <c r="B26" s="98" t="s">
        <v>514</v>
      </c>
    </row>
    <row r="27" spans="1:2" ht="29.25" thickBot="1" x14ac:dyDescent="0.3">
      <c r="A27" s="103" t="s">
        <v>504</v>
      </c>
      <c r="B27" s="146">
        <f>'1.Титульный лист'!C47</f>
        <v>4.5229499999999998</v>
      </c>
    </row>
    <row r="28" spans="1:2" ht="16.5" thickBot="1" x14ac:dyDescent="0.3">
      <c r="A28" s="100" t="s">
        <v>325</v>
      </c>
      <c r="B28" s="100" t="s">
        <v>519</v>
      </c>
    </row>
    <row r="29" spans="1:2" ht="29.25" thickBot="1" x14ac:dyDescent="0.3">
      <c r="A29" s="104" t="s">
        <v>326</v>
      </c>
      <c r="B29" s="100"/>
    </row>
    <row r="30" spans="1:2" ht="29.25" thickBot="1" x14ac:dyDescent="0.3">
      <c r="A30" s="104" t="s">
        <v>327</v>
      </c>
      <c r="B30" s="100"/>
    </row>
    <row r="31" spans="1:2" ht="16.5" thickBot="1" x14ac:dyDescent="0.3">
      <c r="A31" s="100" t="s">
        <v>328</v>
      </c>
      <c r="B31" s="100"/>
    </row>
    <row r="32" spans="1:2" ht="29.25" thickBot="1" x14ac:dyDescent="0.3">
      <c r="A32" s="104" t="s">
        <v>329</v>
      </c>
      <c r="B32" s="100"/>
    </row>
    <row r="33" spans="1:2" ht="16.5" thickBot="1" x14ac:dyDescent="0.3">
      <c r="A33" s="100" t="s">
        <v>500</v>
      </c>
      <c r="B33" s="100"/>
    </row>
    <row r="34" spans="1:2" ht="16.5" thickBot="1" x14ac:dyDescent="0.3">
      <c r="A34" s="100" t="s">
        <v>331</v>
      </c>
      <c r="B34" s="100"/>
    </row>
    <row r="35" spans="1:2" ht="16.5" thickBot="1" x14ac:dyDescent="0.3">
      <c r="A35" s="100" t="s">
        <v>332</v>
      </c>
      <c r="B35" s="100"/>
    </row>
    <row r="36" spans="1:2" ht="16.5" thickBot="1" x14ac:dyDescent="0.3">
      <c r="A36" s="100" t="s">
        <v>333</v>
      </c>
      <c r="B36" s="100"/>
    </row>
    <row r="37" spans="1:2" ht="29.25" thickBot="1" x14ac:dyDescent="0.3">
      <c r="A37" s="104" t="s">
        <v>334</v>
      </c>
      <c r="B37" s="100"/>
    </row>
    <row r="38" spans="1:2" ht="16.5" thickBot="1" x14ac:dyDescent="0.3">
      <c r="A38" s="100" t="s">
        <v>500</v>
      </c>
      <c r="B38" s="100"/>
    </row>
    <row r="39" spans="1:2" ht="16.5" thickBot="1" x14ac:dyDescent="0.3">
      <c r="A39" s="100" t="s">
        <v>331</v>
      </c>
      <c r="B39" s="100"/>
    </row>
    <row r="40" spans="1:2" ht="16.5" thickBot="1" x14ac:dyDescent="0.3">
      <c r="A40" s="100" t="s">
        <v>332</v>
      </c>
      <c r="B40" s="100"/>
    </row>
    <row r="41" spans="1:2" ht="16.5" thickBot="1" x14ac:dyDescent="0.3">
      <c r="A41" s="100" t="s">
        <v>333</v>
      </c>
      <c r="B41" s="100"/>
    </row>
    <row r="42" spans="1:2" ht="29.25" thickBot="1" x14ac:dyDescent="0.3">
      <c r="A42" s="104" t="s">
        <v>335</v>
      </c>
      <c r="B42" s="100"/>
    </row>
    <row r="43" spans="1:2" ht="16.5" thickBot="1" x14ac:dyDescent="0.3">
      <c r="A43" s="100" t="s">
        <v>330</v>
      </c>
      <c r="B43" s="100"/>
    </row>
    <row r="44" spans="1:2" ht="16.5" thickBot="1" x14ac:dyDescent="0.3">
      <c r="A44" s="100" t="s">
        <v>331</v>
      </c>
      <c r="B44" s="100"/>
    </row>
    <row r="45" spans="1:2" ht="16.5" thickBot="1" x14ac:dyDescent="0.3">
      <c r="A45" s="100" t="s">
        <v>332</v>
      </c>
      <c r="B45" s="100"/>
    </row>
    <row r="46" spans="1:2" ht="16.5" thickBot="1" x14ac:dyDescent="0.3">
      <c r="A46" s="100" t="s">
        <v>333</v>
      </c>
      <c r="B46" s="100"/>
    </row>
    <row r="47" spans="1:2" ht="29.25" thickBot="1" x14ac:dyDescent="0.3">
      <c r="A47" s="99" t="s">
        <v>336</v>
      </c>
      <c r="B47" s="133"/>
    </row>
    <row r="48" spans="1:2" ht="16.5" thickBot="1" x14ac:dyDescent="0.3">
      <c r="A48" s="101" t="s">
        <v>328</v>
      </c>
      <c r="B48" s="105"/>
    </row>
    <row r="49" spans="1:2" ht="16.5" thickBot="1" x14ac:dyDescent="0.3">
      <c r="A49" s="101" t="s">
        <v>337</v>
      </c>
      <c r="B49" s="105"/>
    </row>
    <row r="50" spans="1:2" ht="16.5" thickBot="1" x14ac:dyDescent="0.3">
      <c r="A50" s="101" t="s">
        <v>338</v>
      </c>
      <c r="B50" s="134"/>
    </row>
    <row r="51" spans="1:2" ht="16.5" thickBot="1" x14ac:dyDescent="0.3">
      <c r="A51" s="101" t="s">
        <v>339</v>
      </c>
      <c r="B51" s="105"/>
    </row>
    <row r="52" spans="1:2" ht="16.5" thickBot="1" x14ac:dyDescent="0.3">
      <c r="A52" s="96" t="s">
        <v>340</v>
      </c>
      <c r="B52" s="106"/>
    </row>
    <row r="53" spans="1:2" ht="16.5" thickBot="1" x14ac:dyDescent="0.3">
      <c r="A53" s="96" t="s">
        <v>341</v>
      </c>
      <c r="B53" s="106"/>
    </row>
    <row r="54" spans="1:2" ht="16.5" thickBot="1" x14ac:dyDescent="0.3">
      <c r="A54" s="96" t="s">
        <v>342</v>
      </c>
      <c r="B54" s="106"/>
    </row>
    <row r="55" spans="1:2" ht="16.5" thickBot="1" x14ac:dyDescent="0.3">
      <c r="A55" s="97" t="s">
        <v>343</v>
      </c>
      <c r="B55" s="135"/>
    </row>
    <row r="56" spans="1:2" ht="15.6" customHeight="1" x14ac:dyDescent="0.25">
      <c r="A56" s="128" t="s">
        <v>344</v>
      </c>
      <c r="B56" s="131"/>
    </row>
    <row r="57" spans="1:2" x14ac:dyDescent="0.25">
      <c r="A57" s="129" t="s">
        <v>345</v>
      </c>
      <c r="B57" s="152" t="s">
        <v>501</v>
      </c>
    </row>
    <row r="58" spans="1:2" x14ac:dyDescent="0.25">
      <c r="A58" s="129" t="s">
        <v>346</v>
      </c>
      <c r="B58" s="152"/>
    </row>
    <row r="59" spans="1:2" x14ac:dyDescent="0.25">
      <c r="A59" s="129" t="s">
        <v>347</v>
      </c>
      <c r="B59" s="152"/>
    </row>
    <row r="60" spans="1:2" x14ac:dyDescent="0.25">
      <c r="A60" s="129" t="s">
        <v>348</v>
      </c>
      <c r="B60" s="152"/>
    </row>
    <row r="61" spans="1:2" ht="16.5" thickBot="1" x14ac:dyDescent="0.3">
      <c r="A61" s="130" t="s">
        <v>349</v>
      </c>
      <c r="B61" s="152"/>
    </row>
    <row r="62" spans="1:2" ht="30.75" thickBot="1" x14ac:dyDescent="0.3">
      <c r="A62" s="101" t="s">
        <v>350</v>
      </c>
      <c r="B62" s="151"/>
    </row>
    <row r="63" spans="1:2" ht="29.25" thickBot="1" x14ac:dyDescent="0.3">
      <c r="A63" s="96" t="s">
        <v>351</v>
      </c>
      <c r="B63" s="153"/>
    </row>
    <row r="64" spans="1:2" ht="16.5" thickBot="1" x14ac:dyDescent="0.3">
      <c r="A64" s="101" t="s">
        <v>328</v>
      </c>
      <c r="B64" s="154"/>
    </row>
    <row r="65" spans="1:2" ht="16.5" thickBot="1" x14ac:dyDescent="0.3">
      <c r="A65" s="101" t="s">
        <v>352</v>
      </c>
      <c r="B65" s="153"/>
    </row>
    <row r="66" spans="1:2" ht="16.5" thickBot="1" x14ac:dyDescent="0.3">
      <c r="A66" s="101" t="s">
        <v>353</v>
      </c>
      <c r="B66" s="154"/>
    </row>
    <row r="67" spans="1:2" ht="65.25" customHeight="1" thickBot="1" x14ac:dyDescent="0.3">
      <c r="A67" s="107" t="s">
        <v>354</v>
      </c>
      <c r="B67" s="155" t="str">
        <f xml:space="preserve"> '3.3 Паспорт описание'!C24</f>
        <v>Приобретение ОНМ ( Эталонный ПУ, ПК для создания интеллектуальной системы учета электрической энергии по ФЗ № 522 от 22.09.2020 г.)</v>
      </c>
    </row>
    <row r="68" spans="1:2" ht="16.5" thickBot="1" x14ac:dyDescent="0.3">
      <c r="A68" s="96" t="s">
        <v>355</v>
      </c>
      <c r="B68" s="106"/>
    </row>
    <row r="69" spans="1:2" ht="16.5" thickBot="1" x14ac:dyDescent="0.3">
      <c r="A69" s="102" t="s">
        <v>356</v>
      </c>
      <c r="B69" s="127"/>
    </row>
    <row r="70" spans="1:2" ht="16.5" thickBot="1" x14ac:dyDescent="0.3">
      <c r="A70" s="102" t="s">
        <v>357</v>
      </c>
      <c r="B70" s="108"/>
    </row>
    <row r="71" spans="1:2" ht="16.5" thickBot="1" x14ac:dyDescent="0.3">
      <c r="A71" s="102" t="s">
        <v>358</v>
      </c>
      <c r="B71" s="108"/>
    </row>
    <row r="72" spans="1:2" ht="29.25" thickBot="1" x14ac:dyDescent="0.3">
      <c r="A72" s="109" t="s">
        <v>359</v>
      </c>
      <c r="B72" s="177"/>
    </row>
    <row r="73" spans="1:2" ht="28.5" x14ac:dyDescent="0.25">
      <c r="A73" s="99" t="s">
        <v>360</v>
      </c>
      <c r="B73" s="434"/>
    </row>
    <row r="74" spans="1:2" x14ac:dyDescent="0.25">
      <c r="A74" s="102" t="s">
        <v>361</v>
      </c>
      <c r="B74" s="435"/>
    </row>
    <row r="75" spans="1:2" x14ac:dyDescent="0.25">
      <c r="A75" s="102" t="s">
        <v>362</v>
      </c>
      <c r="B75" s="435"/>
    </row>
    <row r="76" spans="1:2" x14ac:dyDescent="0.25">
      <c r="A76" s="102" t="s">
        <v>363</v>
      </c>
      <c r="B76" s="435"/>
    </row>
    <row r="77" spans="1:2" x14ac:dyDescent="0.25">
      <c r="A77" s="102" t="s">
        <v>364</v>
      </c>
      <c r="B77" s="435"/>
    </row>
    <row r="78" spans="1:2" ht="16.5" thickBot="1" x14ac:dyDescent="0.3">
      <c r="A78" s="110" t="s">
        <v>365</v>
      </c>
      <c r="B78" s="436"/>
    </row>
    <row r="80" spans="1:2" x14ac:dyDescent="0.25">
      <c r="A80" s="111"/>
      <c r="B80" s="112"/>
    </row>
    <row r="81" spans="2:2" x14ac:dyDescent="0.25">
      <c r="B81" s="113"/>
    </row>
    <row r="82" spans="2:2" x14ac:dyDescent="0.25">
      <c r="B82" s="114"/>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4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2:H67"/>
  <sheetViews>
    <sheetView topLeftCell="A4" workbookViewId="0">
      <selection activeCell="P77" sqref="P77"/>
    </sheetView>
  </sheetViews>
  <sheetFormatPr defaultRowHeight="12.75" x14ac:dyDescent="0.2"/>
  <cols>
    <col min="1" max="1" width="9.140625" style="189"/>
    <col min="2" max="2" width="44.7109375" style="189" customWidth="1"/>
    <col min="3" max="3" width="9.5703125" style="189" customWidth="1"/>
    <col min="4" max="4" width="9.140625" style="189"/>
    <col min="5" max="5" width="14.28515625" style="189" customWidth="1"/>
    <col min="6" max="6" width="18.28515625" style="189" customWidth="1"/>
    <col min="7" max="7" width="19.5703125" style="189" customWidth="1"/>
    <col min="8" max="8" width="19.28515625" style="189" customWidth="1"/>
    <col min="9" max="252" width="9.140625" style="189"/>
    <col min="253" max="253" width="44.7109375" style="189" customWidth="1"/>
    <col min="254" max="254" width="9.5703125" style="189" customWidth="1"/>
    <col min="255" max="255" width="9.140625" style="189"/>
    <col min="256" max="256" width="14.28515625" style="189" customWidth="1"/>
    <col min="257" max="257" width="18.28515625" style="189" customWidth="1"/>
    <col min="258" max="258" width="19.5703125" style="189" customWidth="1"/>
    <col min="259" max="259" width="12.5703125" style="189" customWidth="1"/>
    <col min="260" max="508" width="9.140625" style="189"/>
    <col min="509" max="509" width="44.7109375" style="189" customWidth="1"/>
    <col min="510" max="510" width="9.5703125" style="189" customWidth="1"/>
    <col min="511" max="511" width="9.140625" style="189"/>
    <col min="512" max="512" width="14.28515625" style="189" customWidth="1"/>
    <col min="513" max="513" width="18.28515625" style="189" customWidth="1"/>
    <col min="514" max="514" width="19.5703125" style="189" customWidth="1"/>
    <col min="515" max="515" width="12.5703125" style="189" customWidth="1"/>
    <col min="516" max="764" width="9.140625" style="189"/>
    <col min="765" max="765" width="44.7109375" style="189" customWidth="1"/>
    <col min="766" max="766" width="9.5703125" style="189" customWidth="1"/>
    <col min="767" max="767" width="9.140625" style="189"/>
    <col min="768" max="768" width="14.28515625" style="189" customWidth="1"/>
    <col min="769" max="769" width="18.28515625" style="189" customWidth="1"/>
    <col min="770" max="770" width="19.5703125" style="189" customWidth="1"/>
    <col min="771" max="771" width="12.5703125" style="189" customWidth="1"/>
    <col min="772" max="1020" width="9.140625" style="189"/>
    <col min="1021" max="1021" width="44.7109375" style="189" customWidth="1"/>
    <col min="1022" max="1022" width="9.5703125" style="189" customWidth="1"/>
    <col min="1023" max="1023" width="9.140625" style="189"/>
    <col min="1024" max="1024" width="14.28515625" style="189" customWidth="1"/>
    <col min="1025" max="1025" width="18.28515625" style="189" customWidth="1"/>
    <col min="1026" max="1026" width="19.5703125" style="189" customWidth="1"/>
    <col min="1027" max="1027" width="12.5703125" style="189" customWidth="1"/>
    <col min="1028" max="1276" width="9.140625" style="189"/>
    <col min="1277" max="1277" width="44.7109375" style="189" customWidth="1"/>
    <col min="1278" max="1278" width="9.5703125" style="189" customWidth="1"/>
    <col min="1279" max="1279" width="9.140625" style="189"/>
    <col min="1280" max="1280" width="14.28515625" style="189" customWidth="1"/>
    <col min="1281" max="1281" width="18.28515625" style="189" customWidth="1"/>
    <col min="1282" max="1282" width="19.5703125" style="189" customWidth="1"/>
    <col min="1283" max="1283" width="12.5703125" style="189" customWidth="1"/>
    <col min="1284" max="1532" width="9.140625" style="189"/>
    <col min="1533" max="1533" width="44.7109375" style="189" customWidth="1"/>
    <col min="1534" max="1534" width="9.5703125" style="189" customWidth="1"/>
    <col min="1535" max="1535" width="9.140625" style="189"/>
    <col min="1536" max="1536" width="14.28515625" style="189" customWidth="1"/>
    <col min="1537" max="1537" width="18.28515625" style="189" customWidth="1"/>
    <col min="1538" max="1538" width="19.5703125" style="189" customWidth="1"/>
    <col min="1539" max="1539" width="12.5703125" style="189" customWidth="1"/>
    <col min="1540" max="1788" width="9.140625" style="189"/>
    <col min="1789" max="1789" width="44.7109375" style="189" customWidth="1"/>
    <col min="1790" max="1790" width="9.5703125" style="189" customWidth="1"/>
    <col min="1791" max="1791" width="9.140625" style="189"/>
    <col min="1792" max="1792" width="14.28515625" style="189" customWidth="1"/>
    <col min="1793" max="1793" width="18.28515625" style="189" customWidth="1"/>
    <col min="1794" max="1794" width="19.5703125" style="189" customWidth="1"/>
    <col min="1795" max="1795" width="12.5703125" style="189" customWidth="1"/>
    <col min="1796" max="2044" width="9.140625" style="189"/>
    <col min="2045" max="2045" width="44.7109375" style="189" customWidth="1"/>
    <col min="2046" max="2046" width="9.5703125" style="189" customWidth="1"/>
    <col min="2047" max="2047" width="9.140625" style="189"/>
    <col min="2048" max="2048" width="14.28515625" style="189" customWidth="1"/>
    <col min="2049" max="2049" width="18.28515625" style="189" customWidth="1"/>
    <col min="2050" max="2050" width="19.5703125" style="189" customWidth="1"/>
    <col min="2051" max="2051" width="12.5703125" style="189" customWidth="1"/>
    <col min="2052" max="2300" width="9.140625" style="189"/>
    <col min="2301" max="2301" width="44.7109375" style="189" customWidth="1"/>
    <col min="2302" max="2302" width="9.5703125" style="189" customWidth="1"/>
    <col min="2303" max="2303" width="9.140625" style="189"/>
    <col min="2304" max="2304" width="14.28515625" style="189" customWidth="1"/>
    <col min="2305" max="2305" width="18.28515625" style="189" customWidth="1"/>
    <col min="2306" max="2306" width="19.5703125" style="189" customWidth="1"/>
    <col min="2307" max="2307" width="12.5703125" style="189" customWidth="1"/>
    <col min="2308" max="2556" width="9.140625" style="189"/>
    <col min="2557" max="2557" width="44.7109375" style="189" customWidth="1"/>
    <col min="2558" max="2558" width="9.5703125" style="189" customWidth="1"/>
    <col min="2559" max="2559" width="9.140625" style="189"/>
    <col min="2560" max="2560" width="14.28515625" style="189" customWidth="1"/>
    <col min="2561" max="2561" width="18.28515625" style="189" customWidth="1"/>
    <col min="2562" max="2562" width="19.5703125" style="189" customWidth="1"/>
    <col min="2563" max="2563" width="12.5703125" style="189" customWidth="1"/>
    <col min="2564" max="2812" width="9.140625" style="189"/>
    <col min="2813" max="2813" width="44.7109375" style="189" customWidth="1"/>
    <col min="2814" max="2814" width="9.5703125" style="189" customWidth="1"/>
    <col min="2815" max="2815" width="9.140625" style="189"/>
    <col min="2816" max="2816" width="14.28515625" style="189" customWidth="1"/>
    <col min="2817" max="2817" width="18.28515625" style="189" customWidth="1"/>
    <col min="2818" max="2818" width="19.5703125" style="189" customWidth="1"/>
    <col min="2819" max="2819" width="12.5703125" style="189" customWidth="1"/>
    <col min="2820" max="3068" width="9.140625" style="189"/>
    <col min="3069" max="3069" width="44.7109375" style="189" customWidth="1"/>
    <col min="3070" max="3070" width="9.5703125" style="189" customWidth="1"/>
    <col min="3071" max="3071" width="9.140625" style="189"/>
    <col min="3072" max="3072" width="14.28515625" style="189" customWidth="1"/>
    <col min="3073" max="3073" width="18.28515625" style="189" customWidth="1"/>
    <col min="3074" max="3074" width="19.5703125" style="189" customWidth="1"/>
    <col min="3075" max="3075" width="12.5703125" style="189" customWidth="1"/>
    <col min="3076" max="3324" width="9.140625" style="189"/>
    <col min="3325" max="3325" width="44.7109375" style="189" customWidth="1"/>
    <col min="3326" max="3326" width="9.5703125" style="189" customWidth="1"/>
    <col min="3327" max="3327" width="9.140625" style="189"/>
    <col min="3328" max="3328" width="14.28515625" style="189" customWidth="1"/>
    <col min="3329" max="3329" width="18.28515625" style="189" customWidth="1"/>
    <col min="3330" max="3330" width="19.5703125" style="189" customWidth="1"/>
    <col min="3331" max="3331" width="12.5703125" style="189" customWidth="1"/>
    <col min="3332" max="3580" width="9.140625" style="189"/>
    <col min="3581" max="3581" width="44.7109375" style="189" customWidth="1"/>
    <col min="3582" max="3582" width="9.5703125" style="189" customWidth="1"/>
    <col min="3583" max="3583" width="9.140625" style="189"/>
    <col min="3584" max="3584" width="14.28515625" style="189" customWidth="1"/>
    <col min="3585" max="3585" width="18.28515625" style="189" customWidth="1"/>
    <col min="3586" max="3586" width="19.5703125" style="189" customWidth="1"/>
    <col min="3587" max="3587" width="12.5703125" style="189" customWidth="1"/>
    <col min="3588" max="3836" width="9.140625" style="189"/>
    <col min="3837" max="3837" width="44.7109375" style="189" customWidth="1"/>
    <col min="3838" max="3838" width="9.5703125" style="189" customWidth="1"/>
    <col min="3839" max="3839" width="9.140625" style="189"/>
    <col min="3840" max="3840" width="14.28515625" style="189" customWidth="1"/>
    <col min="3841" max="3841" width="18.28515625" style="189" customWidth="1"/>
    <col min="3842" max="3842" width="19.5703125" style="189" customWidth="1"/>
    <col min="3843" max="3843" width="12.5703125" style="189" customWidth="1"/>
    <col min="3844" max="4092" width="9.140625" style="189"/>
    <col min="4093" max="4093" width="44.7109375" style="189" customWidth="1"/>
    <col min="4094" max="4094" width="9.5703125" style="189" customWidth="1"/>
    <col min="4095" max="4095" width="9.140625" style="189"/>
    <col min="4096" max="4096" width="14.28515625" style="189" customWidth="1"/>
    <col min="4097" max="4097" width="18.28515625" style="189" customWidth="1"/>
    <col min="4098" max="4098" width="19.5703125" style="189" customWidth="1"/>
    <col min="4099" max="4099" width="12.5703125" style="189" customWidth="1"/>
    <col min="4100" max="4348" width="9.140625" style="189"/>
    <col min="4349" max="4349" width="44.7109375" style="189" customWidth="1"/>
    <col min="4350" max="4350" width="9.5703125" style="189" customWidth="1"/>
    <col min="4351" max="4351" width="9.140625" style="189"/>
    <col min="4352" max="4352" width="14.28515625" style="189" customWidth="1"/>
    <col min="4353" max="4353" width="18.28515625" style="189" customWidth="1"/>
    <col min="4354" max="4354" width="19.5703125" style="189" customWidth="1"/>
    <col min="4355" max="4355" width="12.5703125" style="189" customWidth="1"/>
    <col min="4356" max="4604" width="9.140625" style="189"/>
    <col min="4605" max="4605" width="44.7109375" style="189" customWidth="1"/>
    <col min="4606" max="4606" width="9.5703125" style="189" customWidth="1"/>
    <col min="4607" max="4607" width="9.140625" style="189"/>
    <col min="4608" max="4608" width="14.28515625" style="189" customWidth="1"/>
    <col min="4609" max="4609" width="18.28515625" style="189" customWidth="1"/>
    <col min="4610" max="4610" width="19.5703125" style="189" customWidth="1"/>
    <col min="4611" max="4611" width="12.5703125" style="189" customWidth="1"/>
    <col min="4612" max="4860" width="9.140625" style="189"/>
    <col min="4861" max="4861" width="44.7109375" style="189" customWidth="1"/>
    <col min="4862" max="4862" width="9.5703125" style="189" customWidth="1"/>
    <col min="4863" max="4863" width="9.140625" style="189"/>
    <col min="4864" max="4864" width="14.28515625" style="189" customWidth="1"/>
    <col min="4865" max="4865" width="18.28515625" style="189" customWidth="1"/>
    <col min="4866" max="4866" width="19.5703125" style="189" customWidth="1"/>
    <col min="4867" max="4867" width="12.5703125" style="189" customWidth="1"/>
    <col min="4868" max="5116" width="9.140625" style="189"/>
    <col min="5117" max="5117" width="44.7109375" style="189" customWidth="1"/>
    <col min="5118" max="5118" width="9.5703125" style="189" customWidth="1"/>
    <col min="5119" max="5119" width="9.140625" style="189"/>
    <col min="5120" max="5120" width="14.28515625" style="189" customWidth="1"/>
    <col min="5121" max="5121" width="18.28515625" style="189" customWidth="1"/>
    <col min="5122" max="5122" width="19.5703125" style="189" customWidth="1"/>
    <col min="5123" max="5123" width="12.5703125" style="189" customWidth="1"/>
    <col min="5124" max="5372" width="9.140625" style="189"/>
    <col min="5373" max="5373" width="44.7109375" style="189" customWidth="1"/>
    <col min="5374" max="5374" width="9.5703125" style="189" customWidth="1"/>
    <col min="5375" max="5375" width="9.140625" style="189"/>
    <col min="5376" max="5376" width="14.28515625" style="189" customWidth="1"/>
    <col min="5377" max="5377" width="18.28515625" style="189" customWidth="1"/>
    <col min="5378" max="5378" width="19.5703125" style="189" customWidth="1"/>
    <col min="5379" max="5379" width="12.5703125" style="189" customWidth="1"/>
    <col min="5380" max="5628" width="9.140625" style="189"/>
    <col min="5629" max="5629" width="44.7109375" style="189" customWidth="1"/>
    <col min="5630" max="5630" width="9.5703125" style="189" customWidth="1"/>
    <col min="5631" max="5631" width="9.140625" style="189"/>
    <col min="5632" max="5632" width="14.28515625" style="189" customWidth="1"/>
    <col min="5633" max="5633" width="18.28515625" style="189" customWidth="1"/>
    <col min="5634" max="5634" width="19.5703125" style="189" customWidth="1"/>
    <col min="5635" max="5635" width="12.5703125" style="189" customWidth="1"/>
    <col min="5636" max="5884" width="9.140625" style="189"/>
    <col min="5885" max="5885" width="44.7109375" style="189" customWidth="1"/>
    <col min="5886" max="5886" width="9.5703125" style="189" customWidth="1"/>
    <col min="5887" max="5887" width="9.140625" style="189"/>
    <col min="5888" max="5888" width="14.28515625" style="189" customWidth="1"/>
    <col min="5889" max="5889" width="18.28515625" style="189" customWidth="1"/>
    <col min="5890" max="5890" width="19.5703125" style="189" customWidth="1"/>
    <col min="5891" max="5891" width="12.5703125" style="189" customWidth="1"/>
    <col min="5892" max="6140" width="9.140625" style="189"/>
    <col min="6141" max="6141" width="44.7109375" style="189" customWidth="1"/>
    <col min="6142" max="6142" width="9.5703125" style="189" customWidth="1"/>
    <col min="6143" max="6143" width="9.140625" style="189"/>
    <col min="6144" max="6144" width="14.28515625" style="189" customWidth="1"/>
    <col min="6145" max="6145" width="18.28515625" style="189" customWidth="1"/>
    <col min="6146" max="6146" width="19.5703125" style="189" customWidth="1"/>
    <col min="6147" max="6147" width="12.5703125" style="189" customWidth="1"/>
    <col min="6148" max="6396" width="9.140625" style="189"/>
    <col min="6397" max="6397" width="44.7109375" style="189" customWidth="1"/>
    <col min="6398" max="6398" width="9.5703125" style="189" customWidth="1"/>
    <col min="6399" max="6399" width="9.140625" style="189"/>
    <col min="6400" max="6400" width="14.28515625" style="189" customWidth="1"/>
    <col min="6401" max="6401" width="18.28515625" style="189" customWidth="1"/>
    <col min="6402" max="6402" width="19.5703125" style="189" customWidth="1"/>
    <col min="6403" max="6403" width="12.5703125" style="189" customWidth="1"/>
    <col min="6404" max="6652" width="9.140625" style="189"/>
    <col min="6653" max="6653" width="44.7109375" style="189" customWidth="1"/>
    <col min="6654" max="6654" width="9.5703125" style="189" customWidth="1"/>
    <col min="6655" max="6655" width="9.140625" style="189"/>
    <col min="6656" max="6656" width="14.28515625" style="189" customWidth="1"/>
    <col min="6657" max="6657" width="18.28515625" style="189" customWidth="1"/>
    <col min="6658" max="6658" width="19.5703125" style="189" customWidth="1"/>
    <col min="6659" max="6659" width="12.5703125" style="189" customWidth="1"/>
    <col min="6660" max="6908" width="9.140625" style="189"/>
    <col min="6909" max="6909" width="44.7109375" style="189" customWidth="1"/>
    <col min="6910" max="6910" width="9.5703125" style="189" customWidth="1"/>
    <col min="6911" max="6911" width="9.140625" style="189"/>
    <col min="6912" max="6912" width="14.28515625" style="189" customWidth="1"/>
    <col min="6913" max="6913" width="18.28515625" style="189" customWidth="1"/>
    <col min="6914" max="6914" width="19.5703125" style="189" customWidth="1"/>
    <col min="6915" max="6915" width="12.5703125" style="189" customWidth="1"/>
    <col min="6916" max="7164" width="9.140625" style="189"/>
    <col min="7165" max="7165" width="44.7109375" style="189" customWidth="1"/>
    <col min="7166" max="7166" width="9.5703125" style="189" customWidth="1"/>
    <col min="7167" max="7167" width="9.140625" style="189"/>
    <col min="7168" max="7168" width="14.28515625" style="189" customWidth="1"/>
    <col min="7169" max="7169" width="18.28515625" style="189" customWidth="1"/>
    <col min="7170" max="7170" width="19.5703125" style="189" customWidth="1"/>
    <col min="7171" max="7171" width="12.5703125" style="189" customWidth="1"/>
    <col min="7172" max="7420" width="9.140625" style="189"/>
    <col min="7421" max="7421" width="44.7109375" style="189" customWidth="1"/>
    <col min="7422" max="7422" width="9.5703125" style="189" customWidth="1"/>
    <col min="7423" max="7423" width="9.140625" style="189"/>
    <col min="7424" max="7424" width="14.28515625" style="189" customWidth="1"/>
    <col min="7425" max="7425" width="18.28515625" style="189" customWidth="1"/>
    <col min="7426" max="7426" width="19.5703125" style="189" customWidth="1"/>
    <col min="7427" max="7427" width="12.5703125" style="189" customWidth="1"/>
    <col min="7428" max="7676" width="9.140625" style="189"/>
    <col min="7677" max="7677" width="44.7109375" style="189" customWidth="1"/>
    <col min="7678" max="7678" width="9.5703125" style="189" customWidth="1"/>
    <col min="7679" max="7679" width="9.140625" style="189"/>
    <col min="7680" max="7680" width="14.28515625" style="189" customWidth="1"/>
    <col min="7681" max="7681" width="18.28515625" style="189" customWidth="1"/>
    <col min="7682" max="7682" width="19.5703125" style="189" customWidth="1"/>
    <col min="7683" max="7683" width="12.5703125" style="189" customWidth="1"/>
    <col min="7684" max="7932" width="9.140625" style="189"/>
    <col min="7933" max="7933" width="44.7109375" style="189" customWidth="1"/>
    <col min="7934" max="7934" width="9.5703125" style="189" customWidth="1"/>
    <col min="7935" max="7935" width="9.140625" style="189"/>
    <col min="7936" max="7936" width="14.28515625" style="189" customWidth="1"/>
    <col min="7937" max="7937" width="18.28515625" style="189" customWidth="1"/>
    <col min="7938" max="7938" width="19.5703125" style="189" customWidth="1"/>
    <col min="7939" max="7939" width="12.5703125" style="189" customWidth="1"/>
    <col min="7940" max="8188" width="9.140625" style="189"/>
    <col min="8189" max="8189" width="44.7109375" style="189" customWidth="1"/>
    <col min="8190" max="8190" width="9.5703125" style="189" customWidth="1"/>
    <col min="8191" max="8191" width="9.140625" style="189"/>
    <col min="8192" max="8192" width="14.28515625" style="189" customWidth="1"/>
    <col min="8193" max="8193" width="18.28515625" style="189" customWidth="1"/>
    <col min="8194" max="8194" width="19.5703125" style="189" customWidth="1"/>
    <col min="8195" max="8195" width="12.5703125" style="189" customWidth="1"/>
    <col min="8196" max="8444" width="9.140625" style="189"/>
    <col min="8445" max="8445" width="44.7109375" style="189" customWidth="1"/>
    <col min="8446" max="8446" width="9.5703125" style="189" customWidth="1"/>
    <col min="8447" max="8447" width="9.140625" style="189"/>
    <col min="8448" max="8448" width="14.28515625" style="189" customWidth="1"/>
    <col min="8449" max="8449" width="18.28515625" style="189" customWidth="1"/>
    <col min="8450" max="8450" width="19.5703125" style="189" customWidth="1"/>
    <col min="8451" max="8451" width="12.5703125" style="189" customWidth="1"/>
    <col min="8452" max="8700" width="9.140625" style="189"/>
    <col min="8701" max="8701" width="44.7109375" style="189" customWidth="1"/>
    <col min="8702" max="8702" width="9.5703125" style="189" customWidth="1"/>
    <col min="8703" max="8703" width="9.140625" style="189"/>
    <col min="8704" max="8704" width="14.28515625" style="189" customWidth="1"/>
    <col min="8705" max="8705" width="18.28515625" style="189" customWidth="1"/>
    <col min="8706" max="8706" width="19.5703125" style="189" customWidth="1"/>
    <col min="8707" max="8707" width="12.5703125" style="189" customWidth="1"/>
    <col min="8708" max="8956" width="9.140625" style="189"/>
    <col min="8957" max="8957" width="44.7109375" style="189" customWidth="1"/>
    <col min="8958" max="8958" width="9.5703125" style="189" customWidth="1"/>
    <col min="8959" max="8959" width="9.140625" style="189"/>
    <col min="8960" max="8960" width="14.28515625" style="189" customWidth="1"/>
    <col min="8961" max="8961" width="18.28515625" style="189" customWidth="1"/>
    <col min="8962" max="8962" width="19.5703125" style="189" customWidth="1"/>
    <col min="8963" max="8963" width="12.5703125" style="189" customWidth="1"/>
    <col min="8964" max="9212" width="9.140625" style="189"/>
    <col min="9213" max="9213" width="44.7109375" style="189" customWidth="1"/>
    <col min="9214" max="9214" width="9.5703125" style="189" customWidth="1"/>
    <col min="9215" max="9215" width="9.140625" style="189"/>
    <col min="9216" max="9216" width="14.28515625" style="189" customWidth="1"/>
    <col min="9217" max="9217" width="18.28515625" style="189" customWidth="1"/>
    <col min="9218" max="9218" width="19.5703125" style="189" customWidth="1"/>
    <col min="9219" max="9219" width="12.5703125" style="189" customWidth="1"/>
    <col min="9220" max="9468" width="9.140625" style="189"/>
    <col min="9469" max="9469" width="44.7109375" style="189" customWidth="1"/>
    <col min="9470" max="9470" width="9.5703125" style="189" customWidth="1"/>
    <col min="9471" max="9471" width="9.140625" style="189"/>
    <col min="9472" max="9472" width="14.28515625" style="189" customWidth="1"/>
    <col min="9473" max="9473" width="18.28515625" style="189" customWidth="1"/>
    <col min="9474" max="9474" width="19.5703125" style="189" customWidth="1"/>
    <col min="9475" max="9475" width="12.5703125" style="189" customWidth="1"/>
    <col min="9476" max="9724" width="9.140625" style="189"/>
    <col min="9725" max="9725" width="44.7109375" style="189" customWidth="1"/>
    <col min="9726" max="9726" width="9.5703125" style="189" customWidth="1"/>
    <col min="9727" max="9727" width="9.140625" style="189"/>
    <col min="9728" max="9728" width="14.28515625" style="189" customWidth="1"/>
    <col min="9729" max="9729" width="18.28515625" style="189" customWidth="1"/>
    <col min="9730" max="9730" width="19.5703125" style="189" customWidth="1"/>
    <col min="9731" max="9731" width="12.5703125" style="189" customWidth="1"/>
    <col min="9732" max="9980" width="9.140625" style="189"/>
    <col min="9981" max="9981" width="44.7109375" style="189" customWidth="1"/>
    <col min="9982" max="9982" width="9.5703125" style="189" customWidth="1"/>
    <col min="9983" max="9983" width="9.140625" style="189"/>
    <col min="9984" max="9984" width="14.28515625" style="189" customWidth="1"/>
    <col min="9985" max="9985" width="18.28515625" style="189" customWidth="1"/>
    <col min="9986" max="9986" width="19.5703125" style="189" customWidth="1"/>
    <col min="9987" max="9987" width="12.5703125" style="189" customWidth="1"/>
    <col min="9988" max="10236" width="9.140625" style="189"/>
    <col min="10237" max="10237" width="44.7109375" style="189" customWidth="1"/>
    <col min="10238" max="10238" width="9.5703125" style="189" customWidth="1"/>
    <col min="10239" max="10239" width="9.140625" style="189"/>
    <col min="10240" max="10240" width="14.28515625" style="189" customWidth="1"/>
    <col min="10241" max="10241" width="18.28515625" style="189" customWidth="1"/>
    <col min="10242" max="10242" width="19.5703125" style="189" customWidth="1"/>
    <col min="10243" max="10243" width="12.5703125" style="189" customWidth="1"/>
    <col min="10244" max="10492" width="9.140625" style="189"/>
    <col min="10493" max="10493" width="44.7109375" style="189" customWidth="1"/>
    <col min="10494" max="10494" width="9.5703125" style="189" customWidth="1"/>
    <col min="10495" max="10495" width="9.140625" style="189"/>
    <col min="10496" max="10496" width="14.28515625" style="189" customWidth="1"/>
    <col min="10497" max="10497" width="18.28515625" style="189" customWidth="1"/>
    <col min="10498" max="10498" width="19.5703125" style="189" customWidth="1"/>
    <col min="10499" max="10499" width="12.5703125" style="189" customWidth="1"/>
    <col min="10500" max="10748" width="9.140625" style="189"/>
    <col min="10749" max="10749" width="44.7109375" style="189" customWidth="1"/>
    <col min="10750" max="10750" width="9.5703125" style="189" customWidth="1"/>
    <col min="10751" max="10751" width="9.140625" style="189"/>
    <col min="10752" max="10752" width="14.28515625" style="189" customWidth="1"/>
    <col min="10753" max="10753" width="18.28515625" style="189" customWidth="1"/>
    <col min="10754" max="10754" width="19.5703125" style="189" customWidth="1"/>
    <col min="10755" max="10755" width="12.5703125" style="189" customWidth="1"/>
    <col min="10756" max="11004" width="9.140625" style="189"/>
    <col min="11005" max="11005" width="44.7109375" style="189" customWidth="1"/>
    <col min="11006" max="11006" width="9.5703125" style="189" customWidth="1"/>
    <col min="11007" max="11007" width="9.140625" style="189"/>
    <col min="11008" max="11008" width="14.28515625" style="189" customWidth="1"/>
    <col min="11009" max="11009" width="18.28515625" style="189" customWidth="1"/>
    <col min="11010" max="11010" width="19.5703125" style="189" customWidth="1"/>
    <col min="11011" max="11011" width="12.5703125" style="189" customWidth="1"/>
    <col min="11012" max="11260" width="9.140625" style="189"/>
    <col min="11261" max="11261" width="44.7109375" style="189" customWidth="1"/>
    <col min="11262" max="11262" width="9.5703125" style="189" customWidth="1"/>
    <col min="11263" max="11263" width="9.140625" style="189"/>
    <col min="11264" max="11264" width="14.28515625" style="189" customWidth="1"/>
    <col min="11265" max="11265" width="18.28515625" style="189" customWidth="1"/>
    <col min="11266" max="11266" width="19.5703125" style="189" customWidth="1"/>
    <col min="11267" max="11267" width="12.5703125" style="189" customWidth="1"/>
    <col min="11268" max="11516" width="9.140625" style="189"/>
    <col min="11517" max="11517" width="44.7109375" style="189" customWidth="1"/>
    <col min="11518" max="11518" width="9.5703125" style="189" customWidth="1"/>
    <col min="11519" max="11519" width="9.140625" style="189"/>
    <col min="11520" max="11520" width="14.28515625" style="189" customWidth="1"/>
    <col min="11521" max="11521" width="18.28515625" style="189" customWidth="1"/>
    <col min="11522" max="11522" width="19.5703125" style="189" customWidth="1"/>
    <col min="11523" max="11523" width="12.5703125" style="189" customWidth="1"/>
    <col min="11524" max="11772" width="9.140625" style="189"/>
    <col min="11773" max="11773" width="44.7109375" style="189" customWidth="1"/>
    <col min="11774" max="11774" width="9.5703125" style="189" customWidth="1"/>
    <col min="11775" max="11775" width="9.140625" style="189"/>
    <col min="11776" max="11776" width="14.28515625" style="189" customWidth="1"/>
    <col min="11777" max="11777" width="18.28515625" style="189" customWidth="1"/>
    <col min="11778" max="11778" width="19.5703125" style="189" customWidth="1"/>
    <col min="11779" max="11779" width="12.5703125" style="189" customWidth="1"/>
    <col min="11780" max="12028" width="9.140625" style="189"/>
    <col min="12029" max="12029" width="44.7109375" style="189" customWidth="1"/>
    <col min="12030" max="12030" width="9.5703125" style="189" customWidth="1"/>
    <col min="12031" max="12031" width="9.140625" style="189"/>
    <col min="12032" max="12032" width="14.28515625" style="189" customWidth="1"/>
    <col min="12033" max="12033" width="18.28515625" style="189" customWidth="1"/>
    <col min="12034" max="12034" width="19.5703125" style="189" customWidth="1"/>
    <col min="12035" max="12035" width="12.5703125" style="189" customWidth="1"/>
    <col min="12036" max="12284" width="9.140625" style="189"/>
    <col min="12285" max="12285" width="44.7109375" style="189" customWidth="1"/>
    <col min="12286" max="12286" width="9.5703125" style="189" customWidth="1"/>
    <col min="12287" max="12287" width="9.140625" style="189"/>
    <col min="12288" max="12288" width="14.28515625" style="189" customWidth="1"/>
    <col min="12289" max="12289" width="18.28515625" style="189" customWidth="1"/>
    <col min="12290" max="12290" width="19.5703125" style="189" customWidth="1"/>
    <col min="12291" max="12291" width="12.5703125" style="189" customWidth="1"/>
    <col min="12292" max="12540" width="9.140625" style="189"/>
    <col min="12541" max="12541" width="44.7109375" style="189" customWidth="1"/>
    <col min="12542" max="12542" width="9.5703125" style="189" customWidth="1"/>
    <col min="12543" max="12543" width="9.140625" style="189"/>
    <col min="12544" max="12544" width="14.28515625" style="189" customWidth="1"/>
    <col min="12545" max="12545" width="18.28515625" style="189" customWidth="1"/>
    <col min="12546" max="12546" width="19.5703125" style="189" customWidth="1"/>
    <col min="12547" max="12547" width="12.5703125" style="189" customWidth="1"/>
    <col min="12548" max="12796" width="9.140625" style="189"/>
    <col min="12797" max="12797" width="44.7109375" style="189" customWidth="1"/>
    <col min="12798" max="12798" width="9.5703125" style="189" customWidth="1"/>
    <col min="12799" max="12799" width="9.140625" style="189"/>
    <col min="12800" max="12800" width="14.28515625" style="189" customWidth="1"/>
    <col min="12801" max="12801" width="18.28515625" style="189" customWidth="1"/>
    <col min="12802" max="12802" width="19.5703125" style="189" customWidth="1"/>
    <col min="12803" max="12803" width="12.5703125" style="189" customWidth="1"/>
    <col min="12804" max="13052" width="9.140625" style="189"/>
    <col min="13053" max="13053" width="44.7109375" style="189" customWidth="1"/>
    <col min="13054" max="13054" width="9.5703125" style="189" customWidth="1"/>
    <col min="13055" max="13055" width="9.140625" style="189"/>
    <col min="13056" max="13056" width="14.28515625" style="189" customWidth="1"/>
    <col min="13057" max="13057" width="18.28515625" style="189" customWidth="1"/>
    <col min="13058" max="13058" width="19.5703125" style="189" customWidth="1"/>
    <col min="13059" max="13059" width="12.5703125" style="189" customWidth="1"/>
    <col min="13060" max="13308" width="9.140625" style="189"/>
    <col min="13309" max="13309" width="44.7109375" style="189" customWidth="1"/>
    <col min="13310" max="13310" width="9.5703125" style="189" customWidth="1"/>
    <col min="13311" max="13311" width="9.140625" style="189"/>
    <col min="13312" max="13312" width="14.28515625" style="189" customWidth="1"/>
    <col min="13313" max="13313" width="18.28515625" style="189" customWidth="1"/>
    <col min="13314" max="13314" width="19.5703125" style="189" customWidth="1"/>
    <col min="13315" max="13315" width="12.5703125" style="189" customWidth="1"/>
    <col min="13316" max="13564" width="9.140625" style="189"/>
    <col min="13565" max="13565" width="44.7109375" style="189" customWidth="1"/>
    <col min="13566" max="13566" width="9.5703125" style="189" customWidth="1"/>
    <col min="13567" max="13567" width="9.140625" style="189"/>
    <col min="13568" max="13568" width="14.28515625" style="189" customWidth="1"/>
    <col min="13569" max="13569" width="18.28515625" style="189" customWidth="1"/>
    <col min="13570" max="13570" width="19.5703125" style="189" customWidth="1"/>
    <col min="13571" max="13571" width="12.5703125" style="189" customWidth="1"/>
    <col min="13572" max="13820" width="9.140625" style="189"/>
    <col min="13821" max="13821" width="44.7109375" style="189" customWidth="1"/>
    <col min="13822" max="13822" width="9.5703125" style="189" customWidth="1"/>
    <col min="13823" max="13823" width="9.140625" style="189"/>
    <col min="13824" max="13824" width="14.28515625" style="189" customWidth="1"/>
    <col min="13825" max="13825" width="18.28515625" style="189" customWidth="1"/>
    <col min="13826" max="13826" width="19.5703125" style="189" customWidth="1"/>
    <col min="13827" max="13827" width="12.5703125" style="189" customWidth="1"/>
    <col min="13828" max="14076" width="9.140625" style="189"/>
    <col min="14077" max="14077" width="44.7109375" style="189" customWidth="1"/>
    <col min="14078" max="14078" width="9.5703125" style="189" customWidth="1"/>
    <col min="14079" max="14079" width="9.140625" style="189"/>
    <col min="14080" max="14080" width="14.28515625" style="189" customWidth="1"/>
    <col min="14081" max="14081" width="18.28515625" style="189" customWidth="1"/>
    <col min="14082" max="14082" width="19.5703125" style="189" customWidth="1"/>
    <col min="14083" max="14083" width="12.5703125" style="189" customWidth="1"/>
    <col min="14084" max="14332" width="9.140625" style="189"/>
    <col min="14333" max="14333" width="44.7109375" style="189" customWidth="1"/>
    <col min="14334" max="14334" width="9.5703125" style="189" customWidth="1"/>
    <col min="14335" max="14335" width="9.140625" style="189"/>
    <col min="14336" max="14336" width="14.28515625" style="189" customWidth="1"/>
    <col min="14337" max="14337" width="18.28515625" style="189" customWidth="1"/>
    <col min="14338" max="14338" width="19.5703125" style="189" customWidth="1"/>
    <col min="14339" max="14339" width="12.5703125" style="189" customWidth="1"/>
    <col min="14340" max="14588" width="9.140625" style="189"/>
    <col min="14589" max="14589" width="44.7109375" style="189" customWidth="1"/>
    <col min="14590" max="14590" width="9.5703125" style="189" customWidth="1"/>
    <col min="14591" max="14591" width="9.140625" style="189"/>
    <col min="14592" max="14592" width="14.28515625" style="189" customWidth="1"/>
    <col min="14593" max="14593" width="18.28515625" style="189" customWidth="1"/>
    <col min="14594" max="14594" width="19.5703125" style="189" customWidth="1"/>
    <col min="14595" max="14595" width="12.5703125" style="189" customWidth="1"/>
    <col min="14596" max="14844" width="9.140625" style="189"/>
    <col min="14845" max="14845" width="44.7109375" style="189" customWidth="1"/>
    <col min="14846" max="14846" width="9.5703125" style="189" customWidth="1"/>
    <col min="14847" max="14847" width="9.140625" style="189"/>
    <col min="14848" max="14848" width="14.28515625" style="189" customWidth="1"/>
    <col min="14849" max="14849" width="18.28515625" style="189" customWidth="1"/>
    <col min="14850" max="14850" width="19.5703125" style="189" customWidth="1"/>
    <col min="14851" max="14851" width="12.5703125" style="189" customWidth="1"/>
    <col min="14852" max="15100" width="9.140625" style="189"/>
    <col min="15101" max="15101" width="44.7109375" style="189" customWidth="1"/>
    <col min="15102" max="15102" width="9.5703125" style="189" customWidth="1"/>
    <col min="15103" max="15103" width="9.140625" style="189"/>
    <col min="15104" max="15104" width="14.28515625" style="189" customWidth="1"/>
    <col min="15105" max="15105" width="18.28515625" style="189" customWidth="1"/>
    <col min="15106" max="15106" width="19.5703125" style="189" customWidth="1"/>
    <col min="15107" max="15107" width="12.5703125" style="189" customWidth="1"/>
    <col min="15108" max="15356" width="9.140625" style="189"/>
    <col min="15357" max="15357" width="44.7109375" style="189" customWidth="1"/>
    <col min="15358" max="15358" width="9.5703125" style="189" customWidth="1"/>
    <col min="15359" max="15359" width="9.140625" style="189"/>
    <col min="15360" max="15360" width="14.28515625" style="189" customWidth="1"/>
    <col min="15361" max="15361" width="18.28515625" style="189" customWidth="1"/>
    <col min="15362" max="15362" width="19.5703125" style="189" customWidth="1"/>
    <col min="15363" max="15363" width="12.5703125" style="189" customWidth="1"/>
    <col min="15364" max="15612" width="9.140625" style="189"/>
    <col min="15613" max="15613" width="44.7109375" style="189" customWidth="1"/>
    <col min="15614" max="15614" width="9.5703125" style="189" customWidth="1"/>
    <col min="15615" max="15615" width="9.140625" style="189"/>
    <col min="15616" max="15616" width="14.28515625" style="189" customWidth="1"/>
    <col min="15617" max="15617" width="18.28515625" style="189" customWidth="1"/>
    <col min="15618" max="15618" width="19.5703125" style="189" customWidth="1"/>
    <col min="15619" max="15619" width="12.5703125" style="189" customWidth="1"/>
    <col min="15620" max="15868" width="9.140625" style="189"/>
    <col min="15869" max="15869" width="44.7109375" style="189" customWidth="1"/>
    <col min="15870" max="15870" width="9.5703125" style="189" customWidth="1"/>
    <col min="15871" max="15871" width="9.140625" style="189"/>
    <col min="15872" max="15872" width="14.28515625" style="189" customWidth="1"/>
    <col min="15873" max="15873" width="18.28515625" style="189" customWidth="1"/>
    <col min="15874" max="15874" width="19.5703125" style="189" customWidth="1"/>
    <col min="15875" max="15875" width="12.5703125" style="189" customWidth="1"/>
    <col min="15876" max="16124" width="9.140625" style="189"/>
    <col min="16125" max="16125" width="44.7109375" style="189" customWidth="1"/>
    <col min="16126" max="16126" width="9.5703125" style="189" customWidth="1"/>
    <col min="16127" max="16127" width="9.140625" style="189"/>
    <col min="16128" max="16128" width="14.28515625" style="189" customWidth="1"/>
    <col min="16129" max="16129" width="18.28515625" style="189" customWidth="1"/>
    <col min="16130" max="16130" width="19.5703125" style="189" customWidth="1"/>
    <col min="16131" max="16131" width="12.5703125" style="189" customWidth="1"/>
    <col min="16132" max="16384" width="9.140625" style="189"/>
  </cols>
  <sheetData>
    <row r="2" spans="1:8" x14ac:dyDescent="0.2">
      <c r="E2" s="190" t="s">
        <v>522</v>
      </c>
    </row>
    <row r="4" spans="1:8" ht="71.25" customHeight="1" x14ac:dyDescent="0.2">
      <c r="A4" s="440" t="s">
        <v>543</v>
      </c>
      <c r="B4" s="440"/>
      <c r="C4" s="440"/>
      <c r="D4" s="440"/>
      <c r="E4" s="440"/>
      <c r="F4" s="440"/>
      <c r="G4" s="440"/>
      <c r="H4" s="440"/>
    </row>
    <row r="6" spans="1:8" ht="33" customHeight="1" x14ac:dyDescent="0.2">
      <c r="A6" s="191" t="s">
        <v>523</v>
      </c>
      <c r="B6" s="191" t="s">
        <v>64</v>
      </c>
      <c r="C6" s="191" t="s">
        <v>524</v>
      </c>
      <c r="D6" s="191" t="s">
        <v>525</v>
      </c>
      <c r="E6" s="191" t="s">
        <v>526</v>
      </c>
      <c r="F6" s="191" t="s">
        <v>527</v>
      </c>
      <c r="G6" s="191" t="s">
        <v>528</v>
      </c>
      <c r="H6" s="191" t="s">
        <v>529</v>
      </c>
    </row>
    <row r="7" spans="1:8" ht="15" x14ac:dyDescent="0.2">
      <c r="A7" s="192">
        <v>1</v>
      </c>
      <c r="B7" s="193" t="s">
        <v>530</v>
      </c>
      <c r="C7" s="194" t="s">
        <v>531</v>
      </c>
      <c r="D7" s="195">
        <f>[2]ЦЭС!D7+[2]СЭС!D7+[2]ЮЭС!D7</f>
        <v>42</v>
      </c>
      <c r="E7" s="208">
        <v>49200</v>
      </c>
      <c r="F7" s="196">
        <f t="shared" ref="F7:F60" si="0">D7*E7</f>
        <v>2066400</v>
      </c>
      <c r="G7" s="196">
        <f t="shared" ref="G7:G63" si="1">F7*100/120</f>
        <v>1722000</v>
      </c>
      <c r="H7" s="209">
        <f t="shared" ref="H7:H63" si="2">F7*4</f>
        <v>8265600</v>
      </c>
    </row>
    <row r="8" spans="1:8" ht="15" x14ac:dyDescent="0.2">
      <c r="A8" s="192">
        <v>2</v>
      </c>
      <c r="B8" s="193" t="s">
        <v>532</v>
      </c>
      <c r="C8" s="194" t="s">
        <v>531</v>
      </c>
      <c r="D8" s="195">
        <f>[2]ЦЭС!D8+[2]СЭС!D8+[2]ЮЭС!D8</f>
        <v>42</v>
      </c>
      <c r="E8" s="208">
        <v>17520</v>
      </c>
      <c r="F8" s="196">
        <f t="shared" si="0"/>
        <v>735840</v>
      </c>
      <c r="G8" s="196">
        <f t="shared" si="1"/>
        <v>613200</v>
      </c>
      <c r="H8" s="209">
        <f t="shared" si="2"/>
        <v>2943360</v>
      </c>
    </row>
    <row r="9" spans="1:8" ht="15" x14ac:dyDescent="0.2">
      <c r="A9" s="192">
        <v>3</v>
      </c>
      <c r="B9" s="193" t="s">
        <v>533</v>
      </c>
      <c r="C9" s="194" t="s">
        <v>531</v>
      </c>
      <c r="D9" s="195">
        <f>[2]ЦЭС!D9+[2]СЭС!D9+[2]ЮЭС!D9</f>
        <v>2</v>
      </c>
      <c r="E9" s="208">
        <v>246000</v>
      </c>
      <c r="F9" s="196">
        <f t="shared" si="0"/>
        <v>492000</v>
      </c>
      <c r="G9" s="196">
        <f t="shared" si="1"/>
        <v>410000</v>
      </c>
      <c r="H9" s="209">
        <f t="shared" si="2"/>
        <v>1968000</v>
      </c>
    </row>
    <row r="10" spans="1:8" ht="15" x14ac:dyDescent="0.2">
      <c r="A10" s="192">
        <v>4</v>
      </c>
      <c r="B10" s="193" t="s">
        <v>534</v>
      </c>
      <c r="C10" s="194" t="s">
        <v>531</v>
      </c>
      <c r="D10" s="195">
        <f>[2]ЦЭС!D10+[2]СЭС!D10+[2]ЮЭС!D10</f>
        <v>7</v>
      </c>
      <c r="E10" s="208">
        <v>85200</v>
      </c>
      <c r="F10" s="196">
        <f t="shared" si="0"/>
        <v>596400</v>
      </c>
      <c r="G10" s="196">
        <f t="shared" si="1"/>
        <v>497000</v>
      </c>
      <c r="H10" s="209">
        <f t="shared" si="2"/>
        <v>2385600</v>
      </c>
    </row>
    <row r="11" spans="1:8" ht="15" x14ac:dyDescent="0.2">
      <c r="A11" s="192">
        <v>5</v>
      </c>
      <c r="B11" s="198" t="s">
        <v>540</v>
      </c>
      <c r="C11" s="194" t="s">
        <v>531</v>
      </c>
      <c r="D11" s="195">
        <f>[2]ЦЭС!D11+[2]СЭС!D11+[2]ЮЭС!D11</f>
        <v>1</v>
      </c>
      <c r="E11" s="208">
        <v>9600</v>
      </c>
      <c r="F11" s="196">
        <f t="shared" si="0"/>
        <v>9600</v>
      </c>
      <c r="G11" s="196">
        <f t="shared" si="1"/>
        <v>8000</v>
      </c>
      <c r="H11" s="209">
        <f t="shared" si="2"/>
        <v>38400</v>
      </c>
    </row>
    <row r="12" spans="1:8" ht="15" x14ac:dyDescent="0.2">
      <c r="A12" s="192">
        <v>6</v>
      </c>
      <c r="B12" s="193" t="s">
        <v>541</v>
      </c>
      <c r="C12" s="194" t="s">
        <v>531</v>
      </c>
      <c r="D12" s="195">
        <v>1</v>
      </c>
      <c r="E12" s="208">
        <v>575400</v>
      </c>
      <c r="F12" s="196">
        <f t="shared" si="0"/>
        <v>575400</v>
      </c>
      <c r="G12" s="196">
        <f t="shared" si="1"/>
        <v>479500</v>
      </c>
      <c r="H12" s="209">
        <f t="shared" si="2"/>
        <v>2301600</v>
      </c>
    </row>
    <row r="13" spans="1:8" ht="15" hidden="1" x14ac:dyDescent="0.2">
      <c r="A13" s="192">
        <v>29</v>
      </c>
      <c r="B13" s="198"/>
      <c r="C13" s="194"/>
      <c r="D13" s="195">
        <v>0</v>
      </c>
      <c r="E13" s="199"/>
      <c r="F13" s="196">
        <f t="shared" si="0"/>
        <v>0</v>
      </c>
      <c r="G13" s="196">
        <f t="shared" si="1"/>
        <v>0</v>
      </c>
      <c r="H13" s="197">
        <f t="shared" si="2"/>
        <v>0</v>
      </c>
    </row>
    <row r="14" spans="1:8" ht="15" hidden="1" x14ac:dyDescent="0.2">
      <c r="A14" s="192">
        <v>30</v>
      </c>
      <c r="B14" s="198"/>
      <c r="C14" s="194"/>
      <c r="D14" s="195">
        <v>0</v>
      </c>
      <c r="E14" s="199"/>
      <c r="F14" s="196">
        <f t="shared" si="0"/>
        <v>0</v>
      </c>
      <c r="G14" s="196">
        <f t="shared" si="1"/>
        <v>0</v>
      </c>
      <c r="H14" s="197">
        <f t="shared" si="2"/>
        <v>0</v>
      </c>
    </row>
    <row r="15" spans="1:8" ht="15" hidden="1" x14ac:dyDescent="0.2">
      <c r="A15" s="192">
        <v>31</v>
      </c>
      <c r="B15" s="198"/>
      <c r="C15" s="194"/>
      <c r="D15" s="195">
        <v>0</v>
      </c>
      <c r="E15" s="199"/>
      <c r="F15" s="196">
        <f t="shared" si="0"/>
        <v>0</v>
      </c>
      <c r="G15" s="196">
        <f t="shared" si="1"/>
        <v>0</v>
      </c>
      <c r="H15" s="197">
        <f t="shared" si="2"/>
        <v>0</v>
      </c>
    </row>
    <row r="16" spans="1:8" ht="15" hidden="1" x14ac:dyDescent="0.2">
      <c r="A16" s="192">
        <v>32</v>
      </c>
      <c r="B16" s="198"/>
      <c r="C16" s="194"/>
      <c r="D16" s="195">
        <v>0</v>
      </c>
      <c r="E16" s="199"/>
      <c r="F16" s="196">
        <f t="shared" si="0"/>
        <v>0</v>
      </c>
      <c r="G16" s="196">
        <f t="shared" si="1"/>
        <v>0</v>
      </c>
      <c r="H16" s="197">
        <f t="shared" si="2"/>
        <v>0</v>
      </c>
    </row>
    <row r="17" spans="1:8" ht="15" hidden="1" x14ac:dyDescent="0.2">
      <c r="A17" s="192">
        <v>33</v>
      </c>
      <c r="B17" s="198"/>
      <c r="C17" s="194"/>
      <c r="D17" s="195">
        <v>0</v>
      </c>
      <c r="E17" s="199"/>
      <c r="F17" s="196">
        <f t="shared" si="0"/>
        <v>0</v>
      </c>
      <c r="G17" s="196">
        <f t="shared" si="1"/>
        <v>0</v>
      </c>
      <c r="H17" s="197">
        <f t="shared" si="2"/>
        <v>0</v>
      </c>
    </row>
    <row r="18" spans="1:8" ht="15" hidden="1" x14ac:dyDescent="0.2">
      <c r="A18" s="192">
        <v>34</v>
      </c>
      <c r="B18" s="198"/>
      <c r="C18" s="194"/>
      <c r="D18" s="195">
        <v>0</v>
      </c>
      <c r="E18" s="199"/>
      <c r="F18" s="196">
        <f t="shared" si="0"/>
        <v>0</v>
      </c>
      <c r="G18" s="196">
        <f t="shared" si="1"/>
        <v>0</v>
      </c>
      <c r="H18" s="197">
        <f t="shared" si="2"/>
        <v>0</v>
      </c>
    </row>
    <row r="19" spans="1:8" ht="15" hidden="1" x14ac:dyDescent="0.2">
      <c r="A19" s="192">
        <v>35</v>
      </c>
      <c r="B19" s="198"/>
      <c r="C19" s="194"/>
      <c r="D19" s="195">
        <v>0</v>
      </c>
      <c r="E19" s="199"/>
      <c r="F19" s="196">
        <f t="shared" si="0"/>
        <v>0</v>
      </c>
      <c r="G19" s="196">
        <f t="shared" si="1"/>
        <v>0</v>
      </c>
      <c r="H19" s="197">
        <f t="shared" si="2"/>
        <v>0</v>
      </c>
    </row>
    <row r="20" spans="1:8" ht="15" hidden="1" x14ac:dyDescent="0.2">
      <c r="A20" s="192">
        <v>36</v>
      </c>
      <c r="B20" s="198"/>
      <c r="C20" s="194"/>
      <c r="D20" s="195">
        <v>0</v>
      </c>
      <c r="E20" s="199"/>
      <c r="F20" s="196">
        <f t="shared" si="0"/>
        <v>0</v>
      </c>
      <c r="G20" s="196">
        <f t="shared" si="1"/>
        <v>0</v>
      </c>
      <c r="H20" s="197">
        <f t="shared" si="2"/>
        <v>0</v>
      </c>
    </row>
    <row r="21" spans="1:8" ht="15" hidden="1" x14ac:dyDescent="0.2">
      <c r="A21" s="192">
        <v>37</v>
      </c>
      <c r="B21" s="198"/>
      <c r="C21" s="194"/>
      <c r="D21" s="195">
        <v>0</v>
      </c>
      <c r="E21" s="199"/>
      <c r="F21" s="196">
        <f t="shared" si="0"/>
        <v>0</v>
      </c>
      <c r="G21" s="196">
        <f t="shared" si="1"/>
        <v>0</v>
      </c>
      <c r="H21" s="197">
        <f t="shared" si="2"/>
        <v>0</v>
      </c>
    </row>
    <row r="22" spans="1:8" ht="15" hidden="1" x14ac:dyDescent="0.2">
      <c r="A22" s="192">
        <v>38</v>
      </c>
      <c r="B22" s="198"/>
      <c r="C22" s="194"/>
      <c r="D22" s="195">
        <v>0</v>
      </c>
      <c r="E22" s="199"/>
      <c r="F22" s="196">
        <f t="shared" si="0"/>
        <v>0</v>
      </c>
      <c r="G22" s="196">
        <f t="shared" si="1"/>
        <v>0</v>
      </c>
      <c r="H22" s="197">
        <f t="shared" si="2"/>
        <v>0</v>
      </c>
    </row>
    <row r="23" spans="1:8" ht="15" hidden="1" x14ac:dyDescent="0.2">
      <c r="A23" s="192">
        <v>39</v>
      </c>
      <c r="B23" s="198"/>
      <c r="C23" s="194"/>
      <c r="D23" s="195">
        <v>0</v>
      </c>
      <c r="E23" s="199"/>
      <c r="F23" s="196">
        <f t="shared" si="0"/>
        <v>0</v>
      </c>
      <c r="G23" s="196">
        <f t="shared" si="1"/>
        <v>0</v>
      </c>
      <c r="H23" s="197">
        <f t="shared" si="2"/>
        <v>0</v>
      </c>
    </row>
    <row r="24" spans="1:8" ht="15" hidden="1" x14ac:dyDescent="0.2">
      <c r="A24" s="192">
        <v>40</v>
      </c>
      <c r="B24" s="198"/>
      <c r="C24" s="194"/>
      <c r="D24" s="195">
        <v>0</v>
      </c>
      <c r="E24" s="199"/>
      <c r="F24" s="196">
        <f t="shared" si="0"/>
        <v>0</v>
      </c>
      <c r="G24" s="196">
        <f t="shared" si="1"/>
        <v>0</v>
      </c>
      <c r="H24" s="197">
        <f t="shared" si="2"/>
        <v>0</v>
      </c>
    </row>
    <row r="25" spans="1:8" ht="15" hidden="1" x14ac:dyDescent="0.2">
      <c r="A25" s="192">
        <v>41</v>
      </c>
      <c r="B25" s="198"/>
      <c r="C25" s="194"/>
      <c r="D25" s="195">
        <v>0</v>
      </c>
      <c r="E25" s="199"/>
      <c r="F25" s="196">
        <f t="shared" si="0"/>
        <v>0</v>
      </c>
      <c r="G25" s="196">
        <f t="shared" si="1"/>
        <v>0</v>
      </c>
      <c r="H25" s="197">
        <f t="shared" si="2"/>
        <v>0</v>
      </c>
    </row>
    <row r="26" spans="1:8" ht="15" hidden="1" x14ac:dyDescent="0.2">
      <c r="A26" s="192">
        <v>42</v>
      </c>
      <c r="B26" s="198"/>
      <c r="C26" s="194"/>
      <c r="D26" s="195">
        <v>0</v>
      </c>
      <c r="E26" s="199"/>
      <c r="F26" s="196">
        <f t="shared" si="0"/>
        <v>0</v>
      </c>
      <c r="G26" s="196">
        <f t="shared" si="1"/>
        <v>0</v>
      </c>
      <c r="H26" s="197">
        <f t="shared" si="2"/>
        <v>0</v>
      </c>
    </row>
    <row r="27" spans="1:8" ht="15" hidden="1" x14ac:dyDescent="0.2">
      <c r="A27" s="192">
        <v>43</v>
      </c>
      <c r="B27" s="198"/>
      <c r="C27" s="194"/>
      <c r="D27" s="195">
        <v>0</v>
      </c>
      <c r="E27" s="199"/>
      <c r="F27" s="196">
        <f t="shared" si="0"/>
        <v>0</v>
      </c>
      <c r="G27" s="196">
        <f t="shared" si="1"/>
        <v>0</v>
      </c>
      <c r="H27" s="197">
        <f t="shared" si="2"/>
        <v>0</v>
      </c>
    </row>
    <row r="28" spans="1:8" ht="15" hidden="1" x14ac:dyDescent="0.2">
      <c r="A28" s="192">
        <v>44</v>
      </c>
      <c r="B28" s="198"/>
      <c r="C28" s="194"/>
      <c r="D28" s="195">
        <v>0</v>
      </c>
      <c r="E28" s="199"/>
      <c r="F28" s="196">
        <f t="shared" si="0"/>
        <v>0</v>
      </c>
      <c r="G28" s="196">
        <f t="shared" si="1"/>
        <v>0</v>
      </c>
      <c r="H28" s="197">
        <f t="shared" si="2"/>
        <v>0</v>
      </c>
    </row>
    <row r="29" spans="1:8" ht="15" hidden="1" x14ac:dyDescent="0.2">
      <c r="A29" s="192">
        <v>45</v>
      </c>
      <c r="B29" s="198"/>
      <c r="C29" s="194"/>
      <c r="D29" s="195">
        <v>0</v>
      </c>
      <c r="E29" s="199"/>
      <c r="F29" s="196">
        <f t="shared" si="0"/>
        <v>0</v>
      </c>
      <c r="G29" s="196">
        <f t="shared" si="1"/>
        <v>0</v>
      </c>
      <c r="H29" s="197">
        <f t="shared" si="2"/>
        <v>0</v>
      </c>
    </row>
    <row r="30" spans="1:8" ht="15" hidden="1" x14ac:dyDescent="0.2">
      <c r="A30" s="192">
        <v>46</v>
      </c>
      <c r="B30" s="198"/>
      <c r="C30" s="194"/>
      <c r="D30" s="195">
        <v>0</v>
      </c>
      <c r="E30" s="199"/>
      <c r="F30" s="196">
        <f t="shared" si="0"/>
        <v>0</v>
      </c>
      <c r="G30" s="196">
        <f t="shared" si="1"/>
        <v>0</v>
      </c>
      <c r="H30" s="197">
        <f t="shared" si="2"/>
        <v>0</v>
      </c>
    </row>
    <row r="31" spans="1:8" ht="15" hidden="1" x14ac:dyDescent="0.2">
      <c r="A31" s="192">
        <v>47</v>
      </c>
      <c r="B31" s="198"/>
      <c r="C31" s="194"/>
      <c r="D31" s="195">
        <v>0</v>
      </c>
      <c r="E31" s="199"/>
      <c r="F31" s="196">
        <f t="shared" si="0"/>
        <v>0</v>
      </c>
      <c r="G31" s="196">
        <f t="shared" si="1"/>
        <v>0</v>
      </c>
      <c r="H31" s="197">
        <f t="shared" si="2"/>
        <v>0</v>
      </c>
    </row>
    <row r="32" spans="1:8" ht="15" hidden="1" x14ac:dyDescent="0.2">
      <c r="A32" s="192">
        <v>48</v>
      </c>
      <c r="B32" s="198"/>
      <c r="C32" s="194"/>
      <c r="D32" s="195">
        <v>0</v>
      </c>
      <c r="E32" s="199"/>
      <c r="F32" s="196">
        <f t="shared" si="0"/>
        <v>0</v>
      </c>
      <c r="G32" s="196">
        <f t="shared" si="1"/>
        <v>0</v>
      </c>
      <c r="H32" s="197">
        <f t="shared" si="2"/>
        <v>0</v>
      </c>
    </row>
    <row r="33" spans="1:8" ht="15" hidden="1" x14ac:dyDescent="0.2">
      <c r="A33" s="192">
        <v>49</v>
      </c>
      <c r="B33" s="198"/>
      <c r="C33" s="194"/>
      <c r="D33" s="195">
        <v>0</v>
      </c>
      <c r="E33" s="199"/>
      <c r="F33" s="196">
        <f t="shared" si="0"/>
        <v>0</v>
      </c>
      <c r="G33" s="196">
        <f t="shared" si="1"/>
        <v>0</v>
      </c>
      <c r="H33" s="197">
        <f t="shared" si="2"/>
        <v>0</v>
      </c>
    </row>
    <row r="34" spans="1:8" ht="15" hidden="1" x14ac:dyDescent="0.2">
      <c r="A34" s="192">
        <v>50</v>
      </c>
      <c r="B34" s="198"/>
      <c r="C34" s="194"/>
      <c r="D34" s="195">
        <v>0</v>
      </c>
      <c r="E34" s="199"/>
      <c r="F34" s="196">
        <f t="shared" si="0"/>
        <v>0</v>
      </c>
      <c r="G34" s="196">
        <f t="shared" si="1"/>
        <v>0</v>
      </c>
      <c r="H34" s="197">
        <f t="shared" si="2"/>
        <v>0</v>
      </c>
    </row>
    <row r="35" spans="1:8" ht="15" hidden="1" x14ac:dyDescent="0.2">
      <c r="A35" s="192">
        <v>51</v>
      </c>
      <c r="B35" s="198"/>
      <c r="C35" s="194"/>
      <c r="D35" s="195">
        <v>0</v>
      </c>
      <c r="E35" s="199"/>
      <c r="F35" s="196">
        <f t="shared" si="0"/>
        <v>0</v>
      </c>
      <c r="G35" s="196">
        <f t="shared" si="1"/>
        <v>0</v>
      </c>
      <c r="H35" s="197">
        <f t="shared" si="2"/>
        <v>0</v>
      </c>
    </row>
    <row r="36" spans="1:8" ht="15" hidden="1" x14ac:dyDescent="0.2">
      <c r="A36" s="192">
        <v>52</v>
      </c>
      <c r="B36" s="198"/>
      <c r="C36" s="194"/>
      <c r="D36" s="195">
        <v>0</v>
      </c>
      <c r="E36" s="199"/>
      <c r="F36" s="196">
        <f t="shared" si="0"/>
        <v>0</v>
      </c>
      <c r="G36" s="196">
        <f t="shared" si="1"/>
        <v>0</v>
      </c>
      <c r="H36" s="197">
        <f t="shared" si="2"/>
        <v>0</v>
      </c>
    </row>
    <row r="37" spans="1:8" ht="15" hidden="1" x14ac:dyDescent="0.2">
      <c r="A37" s="192">
        <v>53</v>
      </c>
      <c r="B37" s="198"/>
      <c r="C37" s="194"/>
      <c r="D37" s="195">
        <v>0</v>
      </c>
      <c r="E37" s="199"/>
      <c r="F37" s="196">
        <f t="shared" si="0"/>
        <v>0</v>
      </c>
      <c r="G37" s="196">
        <f t="shared" si="1"/>
        <v>0</v>
      </c>
      <c r="H37" s="197">
        <f t="shared" si="2"/>
        <v>0</v>
      </c>
    </row>
    <row r="38" spans="1:8" ht="15" hidden="1" x14ac:dyDescent="0.2">
      <c r="A38" s="192">
        <v>54</v>
      </c>
      <c r="B38" s="198"/>
      <c r="C38" s="194"/>
      <c r="D38" s="195">
        <v>0</v>
      </c>
      <c r="E38" s="199"/>
      <c r="F38" s="196">
        <f t="shared" si="0"/>
        <v>0</v>
      </c>
      <c r="G38" s="196">
        <f t="shared" si="1"/>
        <v>0</v>
      </c>
      <c r="H38" s="197">
        <f t="shared" si="2"/>
        <v>0</v>
      </c>
    </row>
    <row r="39" spans="1:8" ht="15" hidden="1" x14ac:dyDescent="0.2">
      <c r="A39" s="192">
        <v>55</v>
      </c>
      <c r="B39" s="198"/>
      <c r="C39" s="194"/>
      <c r="D39" s="195">
        <v>0</v>
      </c>
      <c r="E39" s="199"/>
      <c r="F39" s="196">
        <f t="shared" si="0"/>
        <v>0</v>
      </c>
      <c r="G39" s="196">
        <f t="shared" si="1"/>
        <v>0</v>
      </c>
      <c r="H39" s="197">
        <f t="shared" si="2"/>
        <v>0</v>
      </c>
    </row>
    <row r="40" spans="1:8" ht="15" hidden="1" x14ac:dyDescent="0.2">
      <c r="A40" s="192">
        <v>56</v>
      </c>
      <c r="B40" s="198"/>
      <c r="C40" s="194"/>
      <c r="D40" s="195">
        <v>0</v>
      </c>
      <c r="E40" s="199"/>
      <c r="F40" s="196">
        <f t="shared" si="0"/>
        <v>0</v>
      </c>
      <c r="G40" s="196">
        <f t="shared" si="1"/>
        <v>0</v>
      </c>
      <c r="H40" s="197">
        <f t="shared" si="2"/>
        <v>0</v>
      </c>
    </row>
    <row r="41" spans="1:8" ht="15" hidden="1" x14ac:dyDescent="0.2">
      <c r="A41" s="192">
        <v>57</v>
      </c>
      <c r="B41" s="198"/>
      <c r="C41" s="194"/>
      <c r="D41" s="195">
        <v>0</v>
      </c>
      <c r="E41" s="199"/>
      <c r="F41" s="196">
        <f t="shared" si="0"/>
        <v>0</v>
      </c>
      <c r="G41" s="196">
        <f t="shared" si="1"/>
        <v>0</v>
      </c>
      <c r="H41" s="197">
        <f t="shared" si="2"/>
        <v>0</v>
      </c>
    </row>
    <row r="42" spans="1:8" ht="15" hidden="1" x14ac:dyDescent="0.2">
      <c r="A42" s="192">
        <v>58</v>
      </c>
      <c r="B42" s="198"/>
      <c r="C42" s="194"/>
      <c r="D42" s="195">
        <v>0</v>
      </c>
      <c r="E42" s="199"/>
      <c r="F42" s="196">
        <f t="shared" si="0"/>
        <v>0</v>
      </c>
      <c r="G42" s="196">
        <f t="shared" si="1"/>
        <v>0</v>
      </c>
      <c r="H42" s="197">
        <f t="shared" si="2"/>
        <v>0</v>
      </c>
    </row>
    <row r="43" spans="1:8" ht="15" hidden="1" x14ac:dyDescent="0.2">
      <c r="A43" s="192">
        <v>59</v>
      </c>
      <c r="B43" s="198"/>
      <c r="C43" s="194"/>
      <c r="D43" s="195">
        <v>0</v>
      </c>
      <c r="E43" s="199"/>
      <c r="F43" s="196">
        <f t="shared" si="0"/>
        <v>0</v>
      </c>
      <c r="G43" s="196">
        <f t="shared" si="1"/>
        <v>0</v>
      </c>
      <c r="H43" s="197">
        <f t="shared" si="2"/>
        <v>0</v>
      </c>
    </row>
    <row r="44" spans="1:8" ht="15" hidden="1" x14ac:dyDescent="0.2">
      <c r="A44" s="192">
        <v>60</v>
      </c>
      <c r="B44" s="198"/>
      <c r="C44" s="194"/>
      <c r="D44" s="195">
        <v>0</v>
      </c>
      <c r="E44" s="199"/>
      <c r="F44" s="196">
        <f t="shared" si="0"/>
        <v>0</v>
      </c>
      <c r="G44" s="196">
        <f t="shared" si="1"/>
        <v>0</v>
      </c>
      <c r="H44" s="197">
        <f t="shared" si="2"/>
        <v>0</v>
      </c>
    </row>
    <row r="45" spans="1:8" ht="15" hidden="1" x14ac:dyDescent="0.2">
      <c r="A45" s="192">
        <v>61</v>
      </c>
      <c r="B45" s="198"/>
      <c r="C45" s="194"/>
      <c r="D45" s="195">
        <v>0</v>
      </c>
      <c r="E45" s="199"/>
      <c r="F45" s="196">
        <f t="shared" si="0"/>
        <v>0</v>
      </c>
      <c r="G45" s="196">
        <f t="shared" si="1"/>
        <v>0</v>
      </c>
      <c r="H45" s="197">
        <f t="shared" si="2"/>
        <v>0</v>
      </c>
    </row>
    <row r="46" spans="1:8" ht="15" hidden="1" x14ac:dyDescent="0.2">
      <c r="A46" s="192">
        <v>62</v>
      </c>
      <c r="B46" s="198"/>
      <c r="C46" s="194"/>
      <c r="D46" s="195">
        <v>0</v>
      </c>
      <c r="E46" s="199"/>
      <c r="F46" s="196">
        <f t="shared" si="0"/>
        <v>0</v>
      </c>
      <c r="G46" s="196">
        <f t="shared" si="1"/>
        <v>0</v>
      </c>
      <c r="H46" s="197">
        <f t="shared" si="2"/>
        <v>0</v>
      </c>
    </row>
    <row r="47" spans="1:8" ht="15" hidden="1" x14ac:dyDescent="0.2">
      <c r="A47" s="192">
        <v>63</v>
      </c>
      <c r="B47" s="198"/>
      <c r="C47" s="194"/>
      <c r="D47" s="195">
        <v>0</v>
      </c>
      <c r="E47" s="199"/>
      <c r="F47" s="196">
        <f t="shared" si="0"/>
        <v>0</v>
      </c>
      <c r="G47" s="196">
        <f t="shared" si="1"/>
        <v>0</v>
      </c>
      <c r="H47" s="197">
        <f t="shared" si="2"/>
        <v>0</v>
      </c>
    </row>
    <row r="48" spans="1:8" ht="15" hidden="1" x14ac:dyDescent="0.2">
      <c r="A48" s="192">
        <v>64</v>
      </c>
      <c r="B48" s="198"/>
      <c r="C48" s="194"/>
      <c r="D48" s="195">
        <v>0</v>
      </c>
      <c r="E48" s="199"/>
      <c r="F48" s="196">
        <f t="shared" si="0"/>
        <v>0</v>
      </c>
      <c r="G48" s="196">
        <f t="shared" si="1"/>
        <v>0</v>
      </c>
      <c r="H48" s="197">
        <f t="shared" si="2"/>
        <v>0</v>
      </c>
    </row>
    <row r="49" spans="1:8" ht="15" hidden="1" x14ac:dyDescent="0.2">
      <c r="A49" s="192">
        <v>65</v>
      </c>
      <c r="B49" s="198"/>
      <c r="C49" s="194"/>
      <c r="D49" s="195">
        <v>0</v>
      </c>
      <c r="E49" s="199"/>
      <c r="F49" s="196">
        <f t="shared" si="0"/>
        <v>0</v>
      </c>
      <c r="G49" s="196">
        <f t="shared" si="1"/>
        <v>0</v>
      </c>
      <c r="H49" s="197">
        <f t="shared" si="2"/>
        <v>0</v>
      </c>
    </row>
    <row r="50" spans="1:8" ht="15" hidden="1" x14ac:dyDescent="0.2">
      <c r="A50" s="192">
        <v>66</v>
      </c>
      <c r="B50" s="198"/>
      <c r="C50" s="194"/>
      <c r="D50" s="195">
        <v>0</v>
      </c>
      <c r="E50" s="199"/>
      <c r="F50" s="196">
        <f t="shared" si="0"/>
        <v>0</v>
      </c>
      <c r="G50" s="196">
        <f t="shared" si="1"/>
        <v>0</v>
      </c>
      <c r="H50" s="197">
        <f t="shared" si="2"/>
        <v>0</v>
      </c>
    </row>
    <row r="51" spans="1:8" ht="15" hidden="1" x14ac:dyDescent="0.2">
      <c r="A51" s="192">
        <v>67</v>
      </c>
      <c r="B51" s="198"/>
      <c r="C51" s="194"/>
      <c r="D51" s="195">
        <v>0</v>
      </c>
      <c r="E51" s="199"/>
      <c r="F51" s="196">
        <f t="shared" si="0"/>
        <v>0</v>
      </c>
      <c r="G51" s="196">
        <f t="shared" si="1"/>
        <v>0</v>
      </c>
      <c r="H51" s="197">
        <f t="shared" si="2"/>
        <v>0</v>
      </c>
    </row>
    <row r="52" spans="1:8" ht="15" hidden="1" x14ac:dyDescent="0.2">
      <c r="A52" s="192">
        <v>68</v>
      </c>
      <c r="B52" s="198"/>
      <c r="C52" s="194"/>
      <c r="D52" s="195">
        <v>0</v>
      </c>
      <c r="E52" s="199"/>
      <c r="F52" s="196">
        <f t="shared" si="0"/>
        <v>0</v>
      </c>
      <c r="G52" s="196">
        <f t="shared" si="1"/>
        <v>0</v>
      </c>
      <c r="H52" s="197">
        <f t="shared" si="2"/>
        <v>0</v>
      </c>
    </row>
    <row r="53" spans="1:8" ht="15" hidden="1" x14ac:dyDescent="0.2">
      <c r="A53" s="192">
        <v>69</v>
      </c>
      <c r="B53" s="198"/>
      <c r="C53" s="194"/>
      <c r="D53" s="195">
        <v>0</v>
      </c>
      <c r="E53" s="199"/>
      <c r="F53" s="196">
        <f t="shared" si="0"/>
        <v>0</v>
      </c>
      <c r="G53" s="196">
        <f t="shared" si="1"/>
        <v>0</v>
      </c>
      <c r="H53" s="197">
        <f t="shared" si="2"/>
        <v>0</v>
      </c>
    </row>
    <row r="54" spans="1:8" ht="15" hidden="1" x14ac:dyDescent="0.2">
      <c r="A54" s="192">
        <v>70</v>
      </c>
      <c r="B54" s="198"/>
      <c r="C54" s="194"/>
      <c r="D54" s="195">
        <v>0</v>
      </c>
      <c r="E54" s="199"/>
      <c r="F54" s="196">
        <f t="shared" si="0"/>
        <v>0</v>
      </c>
      <c r="G54" s="196">
        <f t="shared" si="1"/>
        <v>0</v>
      </c>
      <c r="H54" s="197">
        <f t="shared" si="2"/>
        <v>0</v>
      </c>
    </row>
    <row r="55" spans="1:8" ht="15" hidden="1" x14ac:dyDescent="0.2">
      <c r="A55" s="192">
        <v>71</v>
      </c>
      <c r="B55" s="198"/>
      <c r="C55" s="194"/>
      <c r="D55" s="195">
        <v>0</v>
      </c>
      <c r="E55" s="199"/>
      <c r="F55" s="196">
        <f t="shared" si="0"/>
        <v>0</v>
      </c>
      <c r="G55" s="196">
        <f t="shared" si="1"/>
        <v>0</v>
      </c>
      <c r="H55" s="197">
        <f t="shared" si="2"/>
        <v>0</v>
      </c>
    </row>
    <row r="56" spans="1:8" ht="15" hidden="1" x14ac:dyDescent="0.2">
      <c r="A56" s="192">
        <v>72</v>
      </c>
      <c r="B56" s="198"/>
      <c r="C56" s="194"/>
      <c r="D56" s="195">
        <v>0</v>
      </c>
      <c r="E56" s="199"/>
      <c r="F56" s="196">
        <f t="shared" si="0"/>
        <v>0</v>
      </c>
      <c r="G56" s="196">
        <f t="shared" si="1"/>
        <v>0</v>
      </c>
      <c r="H56" s="197">
        <f t="shared" si="2"/>
        <v>0</v>
      </c>
    </row>
    <row r="57" spans="1:8" ht="15" hidden="1" x14ac:dyDescent="0.2">
      <c r="A57" s="192">
        <v>73</v>
      </c>
      <c r="B57" s="198"/>
      <c r="C57" s="194"/>
      <c r="D57" s="195">
        <v>0</v>
      </c>
      <c r="E57" s="199"/>
      <c r="F57" s="196">
        <f t="shared" si="0"/>
        <v>0</v>
      </c>
      <c r="G57" s="196">
        <f t="shared" si="1"/>
        <v>0</v>
      </c>
      <c r="H57" s="197">
        <f t="shared" si="2"/>
        <v>0</v>
      </c>
    </row>
    <row r="58" spans="1:8" ht="15" hidden="1" x14ac:dyDescent="0.2">
      <c r="A58" s="192">
        <v>74</v>
      </c>
      <c r="B58" s="198"/>
      <c r="C58" s="194"/>
      <c r="D58" s="195">
        <v>0</v>
      </c>
      <c r="E58" s="199"/>
      <c r="F58" s="196">
        <f t="shared" si="0"/>
        <v>0</v>
      </c>
      <c r="G58" s="196">
        <f t="shared" si="1"/>
        <v>0</v>
      </c>
      <c r="H58" s="197">
        <f t="shared" si="2"/>
        <v>0</v>
      </c>
    </row>
    <row r="59" spans="1:8" ht="15" hidden="1" x14ac:dyDescent="0.2">
      <c r="A59" s="192">
        <v>75</v>
      </c>
      <c r="B59" s="198"/>
      <c r="C59" s="194"/>
      <c r="D59" s="195">
        <v>0</v>
      </c>
      <c r="E59" s="199"/>
      <c r="F59" s="196">
        <f t="shared" si="0"/>
        <v>0</v>
      </c>
      <c r="G59" s="196">
        <f t="shared" si="1"/>
        <v>0</v>
      </c>
      <c r="H59" s="197">
        <f t="shared" si="2"/>
        <v>0</v>
      </c>
    </row>
    <row r="60" spans="1:8" ht="15" hidden="1" x14ac:dyDescent="0.2">
      <c r="A60" s="192">
        <v>76</v>
      </c>
      <c r="B60" s="198"/>
      <c r="C60" s="194"/>
      <c r="D60" s="195">
        <v>0</v>
      </c>
      <c r="E60" s="199"/>
      <c r="F60" s="196">
        <f t="shared" si="0"/>
        <v>0</v>
      </c>
      <c r="G60" s="196">
        <f t="shared" si="1"/>
        <v>0</v>
      </c>
      <c r="H60" s="197">
        <f t="shared" si="2"/>
        <v>0</v>
      </c>
    </row>
    <row r="61" spans="1:8" ht="15" hidden="1" x14ac:dyDescent="0.2">
      <c r="A61" s="192">
        <v>77</v>
      </c>
      <c r="B61" s="198"/>
      <c r="C61" s="194"/>
      <c r="D61" s="195">
        <v>0</v>
      </c>
      <c r="E61" s="199"/>
      <c r="F61" s="196">
        <f>SUM(F7:F12)</f>
        <v>4475640</v>
      </c>
      <c r="G61" s="196">
        <f t="shared" si="1"/>
        <v>3729700</v>
      </c>
      <c r="H61" s="197">
        <f t="shared" si="2"/>
        <v>17902560</v>
      </c>
    </row>
    <row r="62" spans="1:8" ht="15" hidden="1" x14ac:dyDescent="0.2">
      <c r="A62" s="192">
        <v>78</v>
      </c>
      <c r="B62" s="198"/>
      <c r="C62" s="194"/>
      <c r="D62" s="195">
        <v>0</v>
      </c>
      <c r="E62" s="199"/>
      <c r="F62" s="196">
        <f>D62*E62</f>
        <v>0</v>
      </c>
      <c r="G62" s="196">
        <f t="shared" si="1"/>
        <v>0</v>
      </c>
      <c r="H62" s="197">
        <f t="shared" si="2"/>
        <v>0</v>
      </c>
    </row>
    <row r="63" spans="1:8" ht="15" hidden="1" x14ac:dyDescent="0.2">
      <c r="A63" s="192">
        <v>79</v>
      </c>
      <c r="B63" s="198"/>
      <c r="C63" s="194"/>
      <c r="D63" s="195">
        <v>0</v>
      </c>
      <c r="E63" s="199"/>
      <c r="F63" s="196">
        <f>D63*E63</f>
        <v>0</v>
      </c>
      <c r="G63" s="196">
        <f t="shared" si="1"/>
        <v>0</v>
      </c>
      <c r="H63" s="197">
        <f t="shared" si="2"/>
        <v>0</v>
      </c>
    </row>
    <row r="64" spans="1:8" ht="27" customHeight="1" x14ac:dyDescent="0.25">
      <c r="A64" s="200"/>
      <c r="B64" s="201" t="s">
        <v>535</v>
      </c>
      <c r="C64" s="200"/>
      <c r="D64" s="200"/>
      <c r="E64" s="202"/>
      <c r="F64" s="203">
        <f>SUM(F7:F12)</f>
        <v>4475640</v>
      </c>
      <c r="G64" s="203">
        <f>SUM(G7:G12)</f>
        <v>3729700</v>
      </c>
      <c r="H64" s="203">
        <f>SUM(H7:H12)</f>
        <v>17902560</v>
      </c>
    </row>
    <row r="66" spans="2:6" ht="25.5" customHeight="1" x14ac:dyDescent="0.25">
      <c r="B66" s="204" t="s">
        <v>536</v>
      </c>
      <c r="C66" s="205"/>
      <c r="D66" s="206"/>
      <c r="F66" s="206" t="s">
        <v>537</v>
      </c>
    </row>
    <row r="67" spans="2:6" ht="15" x14ac:dyDescent="0.25">
      <c r="B67" s="205" t="s">
        <v>538</v>
      </c>
      <c r="C67" s="207"/>
      <c r="D67" s="204"/>
    </row>
  </sheetData>
  <mergeCells count="1">
    <mergeCell ref="A4:H4"/>
  </mergeCell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7"/>
  <sheetViews>
    <sheetView workbookViewId="0">
      <selection activeCell="A13" sqref="A13"/>
    </sheetView>
  </sheetViews>
  <sheetFormatPr defaultRowHeight="15" x14ac:dyDescent="0.25"/>
  <cols>
    <col min="1" max="1" width="255.5703125" customWidth="1"/>
  </cols>
  <sheetData>
    <row r="1" spans="1:1" ht="44.25" customHeight="1" x14ac:dyDescent="0.25">
      <c r="A1" s="178" t="s">
        <v>520</v>
      </c>
    </row>
    <row r="37" ht="16.5" customHeight="1" x14ac:dyDescent="0.25"/>
  </sheetData>
  <hyperlinks>
    <hyperlink ref="A1" r:id="rId1" xr:uid="{00000000-0004-0000-0D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3"/>
  <sheetViews>
    <sheetView view="pageBreakPreview" topLeftCell="A7" zoomScale="85" zoomScaleSheetLayoutView="85" workbookViewId="0">
      <selection activeCell="B22" sqref="B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6" t="s">
        <v>66</v>
      </c>
    </row>
    <row r="2" spans="1:28" s="8" customFormat="1" ht="18.75" customHeight="1" x14ac:dyDescent="0.3">
      <c r="A2" s="14"/>
      <c r="S2" s="12" t="s">
        <v>8</v>
      </c>
    </row>
    <row r="3" spans="1:28" s="8" customFormat="1" ht="18.75" x14ac:dyDescent="0.3">
      <c r="S3" s="12" t="str">
        <f>'1.Титульный лист'!C3</f>
        <v>от «____» ______________________</v>
      </c>
    </row>
    <row r="4" spans="1:28" s="8" customFormat="1" ht="18.75" customHeight="1" x14ac:dyDescent="0.2">
      <c r="A4" s="213" t="str">
        <f>'1.Титульный лист'!A5</f>
        <v>Год раскрытия информации:  2023 год</v>
      </c>
      <c r="B4" s="213"/>
      <c r="C4" s="213"/>
      <c r="D4" s="213"/>
      <c r="E4" s="213"/>
      <c r="F4" s="213"/>
      <c r="G4" s="213"/>
      <c r="H4" s="213"/>
      <c r="I4" s="213"/>
      <c r="J4" s="213"/>
      <c r="K4" s="213"/>
      <c r="L4" s="213"/>
      <c r="M4" s="213"/>
      <c r="N4" s="213"/>
      <c r="O4" s="213"/>
      <c r="P4" s="213"/>
      <c r="Q4" s="213"/>
      <c r="R4" s="213"/>
      <c r="S4" s="213"/>
    </row>
    <row r="5" spans="1:28" s="8" customFormat="1" ht="15.75" x14ac:dyDescent="0.2">
      <c r="A5" s="13"/>
    </row>
    <row r="6" spans="1:28" s="8" customFormat="1" ht="18.75" x14ac:dyDescent="0.2">
      <c r="A6" s="217" t="s">
        <v>7</v>
      </c>
      <c r="B6" s="217"/>
      <c r="C6" s="217"/>
      <c r="D6" s="217"/>
      <c r="E6" s="217"/>
      <c r="F6" s="217"/>
      <c r="G6" s="217"/>
      <c r="H6" s="217"/>
      <c r="I6" s="217"/>
      <c r="J6" s="217"/>
      <c r="K6" s="217"/>
      <c r="L6" s="217"/>
      <c r="M6" s="217"/>
      <c r="N6" s="217"/>
      <c r="O6" s="217"/>
      <c r="P6" s="217"/>
      <c r="Q6" s="217"/>
      <c r="R6" s="217"/>
      <c r="S6" s="217"/>
      <c r="T6" s="10"/>
      <c r="U6" s="10"/>
      <c r="V6" s="10"/>
      <c r="W6" s="10"/>
      <c r="X6" s="10"/>
      <c r="Y6" s="10"/>
      <c r="Z6" s="10"/>
      <c r="AA6" s="10"/>
      <c r="AB6" s="10"/>
    </row>
    <row r="7" spans="1:28" s="8" customFormat="1" ht="18.75" x14ac:dyDescent="0.2">
      <c r="A7" s="217"/>
      <c r="B7" s="217"/>
      <c r="C7" s="217"/>
      <c r="D7" s="217"/>
      <c r="E7" s="217"/>
      <c r="F7" s="217"/>
      <c r="G7" s="217"/>
      <c r="H7" s="217"/>
      <c r="I7" s="217"/>
      <c r="J7" s="217"/>
      <c r="K7" s="217"/>
      <c r="L7" s="217"/>
      <c r="M7" s="217"/>
      <c r="N7" s="217"/>
      <c r="O7" s="217"/>
      <c r="P7" s="217"/>
      <c r="Q7" s="217"/>
      <c r="R7" s="217"/>
      <c r="S7" s="217"/>
      <c r="T7" s="10"/>
      <c r="U7" s="10"/>
      <c r="V7" s="10"/>
      <c r="W7" s="10"/>
      <c r="X7" s="10"/>
      <c r="Y7" s="10"/>
      <c r="Z7" s="10"/>
      <c r="AA7" s="10"/>
      <c r="AB7" s="10"/>
    </row>
    <row r="8" spans="1:28" s="8" customFormat="1" ht="18.75" x14ac:dyDescent="0.2">
      <c r="A8" s="218" t="s">
        <v>501</v>
      </c>
      <c r="B8" s="218"/>
      <c r="C8" s="218"/>
      <c r="D8" s="218"/>
      <c r="E8" s="218"/>
      <c r="F8" s="218"/>
      <c r="G8" s="218"/>
      <c r="H8" s="218"/>
      <c r="I8" s="218"/>
      <c r="J8" s="218"/>
      <c r="K8" s="218"/>
      <c r="L8" s="218"/>
      <c r="M8" s="218"/>
      <c r="N8" s="218"/>
      <c r="O8" s="218"/>
      <c r="P8" s="218"/>
      <c r="Q8" s="218"/>
      <c r="R8" s="218"/>
      <c r="S8" s="218"/>
      <c r="T8" s="10"/>
      <c r="U8" s="10"/>
      <c r="V8" s="10"/>
      <c r="W8" s="10"/>
      <c r="X8" s="10"/>
      <c r="Y8" s="10"/>
      <c r="Z8" s="10"/>
      <c r="AA8" s="10"/>
      <c r="AB8" s="10"/>
    </row>
    <row r="9" spans="1:28" s="8" customFormat="1" ht="18.75" x14ac:dyDescent="0.2">
      <c r="A9" s="214" t="s">
        <v>6</v>
      </c>
      <c r="B9" s="214"/>
      <c r="C9" s="214"/>
      <c r="D9" s="214"/>
      <c r="E9" s="214"/>
      <c r="F9" s="214"/>
      <c r="G9" s="214"/>
      <c r="H9" s="214"/>
      <c r="I9" s="214"/>
      <c r="J9" s="214"/>
      <c r="K9" s="214"/>
      <c r="L9" s="214"/>
      <c r="M9" s="214"/>
      <c r="N9" s="214"/>
      <c r="O9" s="214"/>
      <c r="P9" s="214"/>
      <c r="Q9" s="214"/>
      <c r="R9" s="214"/>
      <c r="S9" s="214"/>
      <c r="T9" s="10"/>
      <c r="U9" s="10"/>
      <c r="V9" s="10"/>
      <c r="W9" s="10"/>
      <c r="X9" s="10"/>
      <c r="Y9" s="10"/>
      <c r="Z9" s="10"/>
      <c r="AA9" s="10"/>
      <c r="AB9" s="10"/>
    </row>
    <row r="10" spans="1:28" s="8" customFormat="1" ht="18.75" x14ac:dyDescent="0.2">
      <c r="A10" s="217"/>
      <c r="B10" s="217"/>
      <c r="C10" s="217"/>
      <c r="D10" s="217"/>
      <c r="E10" s="217"/>
      <c r="F10" s="217"/>
      <c r="G10" s="217"/>
      <c r="H10" s="217"/>
      <c r="I10" s="217"/>
      <c r="J10" s="217"/>
      <c r="K10" s="217"/>
      <c r="L10" s="217"/>
      <c r="M10" s="217"/>
      <c r="N10" s="217"/>
      <c r="O10" s="217"/>
      <c r="P10" s="217"/>
      <c r="Q10" s="217"/>
      <c r="R10" s="217"/>
      <c r="S10" s="217"/>
      <c r="T10" s="10"/>
      <c r="U10" s="10"/>
      <c r="V10" s="10"/>
      <c r="W10" s="10"/>
      <c r="X10" s="10"/>
      <c r="Y10" s="10"/>
      <c r="Z10" s="10"/>
      <c r="AA10" s="10"/>
      <c r="AB10" s="10"/>
    </row>
    <row r="11" spans="1:28" s="8" customFormat="1" ht="18.75" x14ac:dyDescent="0.2">
      <c r="A11" s="219" t="str">
        <f>'1.Титульный лист'!A12</f>
        <v>N_2023_16_Ц_2</v>
      </c>
      <c r="B11" s="219"/>
      <c r="C11" s="219"/>
      <c r="D11" s="219"/>
      <c r="E11" s="219"/>
      <c r="F11" s="219"/>
      <c r="G11" s="219"/>
      <c r="H11" s="219"/>
      <c r="I11" s="219"/>
      <c r="J11" s="219"/>
      <c r="K11" s="219"/>
      <c r="L11" s="219"/>
      <c r="M11" s="219"/>
      <c r="N11" s="219"/>
      <c r="O11" s="219"/>
      <c r="P11" s="219"/>
      <c r="Q11" s="219"/>
      <c r="R11" s="219"/>
      <c r="S11" s="219"/>
      <c r="T11" s="10"/>
      <c r="U11" s="10"/>
      <c r="V11" s="10"/>
      <c r="W11" s="10"/>
      <c r="X11" s="10"/>
      <c r="Y11" s="10"/>
      <c r="Z11" s="10"/>
      <c r="AA11" s="10"/>
      <c r="AB11" s="10"/>
    </row>
    <row r="12" spans="1:28" s="8" customFormat="1" ht="18.75" x14ac:dyDescent="0.2">
      <c r="A12" s="214" t="s">
        <v>5</v>
      </c>
      <c r="B12" s="214"/>
      <c r="C12" s="214"/>
      <c r="D12" s="214"/>
      <c r="E12" s="214"/>
      <c r="F12" s="214"/>
      <c r="G12" s="214"/>
      <c r="H12" s="214"/>
      <c r="I12" s="214"/>
      <c r="J12" s="214"/>
      <c r="K12" s="214"/>
      <c r="L12" s="214"/>
      <c r="M12" s="214"/>
      <c r="N12" s="214"/>
      <c r="O12" s="214"/>
      <c r="P12" s="214"/>
      <c r="Q12" s="214"/>
      <c r="R12" s="214"/>
      <c r="S12" s="214"/>
      <c r="T12" s="10"/>
      <c r="U12" s="10"/>
      <c r="V12" s="10"/>
      <c r="W12" s="10"/>
      <c r="X12" s="10"/>
      <c r="Y12" s="10"/>
      <c r="Z12" s="10"/>
      <c r="AA12" s="10"/>
      <c r="AB12" s="10"/>
    </row>
    <row r="13" spans="1:28" s="8" customFormat="1" ht="15.75" customHeight="1" x14ac:dyDescent="0.2">
      <c r="A13" s="225"/>
      <c r="B13" s="225"/>
      <c r="C13" s="225"/>
      <c r="D13" s="225"/>
      <c r="E13" s="225"/>
      <c r="F13" s="225"/>
      <c r="G13" s="225"/>
      <c r="H13" s="225"/>
      <c r="I13" s="225"/>
      <c r="J13" s="225"/>
      <c r="K13" s="225"/>
      <c r="L13" s="225"/>
      <c r="M13" s="225"/>
      <c r="N13" s="225"/>
      <c r="O13" s="225"/>
      <c r="P13" s="225"/>
      <c r="Q13" s="225"/>
      <c r="R13" s="225"/>
      <c r="S13" s="225"/>
      <c r="T13" s="4"/>
      <c r="U13" s="4"/>
      <c r="V13" s="4"/>
      <c r="W13" s="4"/>
      <c r="X13" s="4"/>
      <c r="Y13" s="4"/>
      <c r="Z13" s="4"/>
      <c r="AA13" s="4"/>
      <c r="AB13" s="4"/>
    </row>
    <row r="14" spans="1:28" s="3" customFormat="1" ht="15.75" x14ac:dyDescent="0.2">
      <c r="A14" s="218" t="str">
        <f xml:space="preserve"> '1.Титульный лист'!A15</f>
        <v>Приобретение ОНМ ( Эталонный ПУ, ПК для создания интеллектуальной системы учета электрической энергии по ФЗ № 522 от 22.09.2020 г.)</v>
      </c>
      <c r="B14" s="218"/>
      <c r="C14" s="218"/>
      <c r="D14" s="218"/>
      <c r="E14" s="218"/>
      <c r="F14" s="218"/>
      <c r="G14" s="218"/>
      <c r="H14" s="218"/>
      <c r="I14" s="218"/>
      <c r="J14" s="218"/>
      <c r="K14" s="218"/>
      <c r="L14" s="218"/>
      <c r="M14" s="218"/>
      <c r="N14" s="218"/>
      <c r="O14" s="218"/>
      <c r="P14" s="218"/>
      <c r="Q14" s="218"/>
      <c r="R14" s="218"/>
      <c r="S14" s="218"/>
      <c r="T14" s="7"/>
      <c r="U14" s="7"/>
      <c r="V14" s="7"/>
      <c r="W14" s="7"/>
      <c r="X14" s="7"/>
      <c r="Y14" s="7"/>
      <c r="Z14" s="7"/>
      <c r="AA14" s="7"/>
      <c r="AB14" s="7"/>
    </row>
    <row r="15" spans="1:28" s="3" customFormat="1" ht="15" customHeight="1" x14ac:dyDescent="0.2">
      <c r="A15" s="214" t="s">
        <v>4</v>
      </c>
      <c r="B15" s="214"/>
      <c r="C15" s="214"/>
      <c r="D15" s="214"/>
      <c r="E15" s="214"/>
      <c r="F15" s="214"/>
      <c r="G15" s="214"/>
      <c r="H15" s="214"/>
      <c r="I15" s="214"/>
      <c r="J15" s="214"/>
      <c r="K15" s="214"/>
      <c r="L15" s="214"/>
      <c r="M15" s="214"/>
      <c r="N15" s="214"/>
      <c r="O15" s="214"/>
      <c r="P15" s="214"/>
      <c r="Q15" s="214"/>
      <c r="R15" s="214"/>
      <c r="S15" s="214"/>
      <c r="T15" s="5"/>
      <c r="U15" s="5"/>
      <c r="V15" s="5"/>
      <c r="W15" s="5"/>
      <c r="X15" s="5"/>
      <c r="Y15" s="5"/>
      <c r="Z15" s="5"/>
      <c r="AA15" s="5"/>
      <c r="AB15" s="5"/>
    </row>
    <row r="16" spans="1:28" s="3" customFormat="1" ht="15" customHeight="1" x14ac:dyDescent="0.2">
      <c r="A16" s="225"/>
      <c r="B16" s="225"/>
      <c r="C16" s="225"/>
      <c r="D16" s="225"/>
      <c r="E16" s="225"/>
      <c r="F16" s="225"/>
      <c r="G16" s="225"/>
      <c r="H16" s="225"/>
      <c r="I16" s="225"/>
      <c r="J16" s="225"/>
      <c r="K16" s="225"/>
      <c r="L16" s="225"/>
      <c r="M16" s="225"/>
      <c r="N16" s="225"/>
      <c r="O16" s="225"/>
      <c r="P16" s="225"/>
      <c r="Q16" s="225"/>
      <c r="R16" s="225"/>
      <c r="S16" s="225"/>
      <c r="T16" s="4"/>
      <c r="U16" s="4"/>
      <c r="V16" s="4"/>
      <c r="W16" s="4"/>
      <c r="X16" s="4"/>
      <c r="Y16" s="4"/>
    </row>
    <row r="17" spans="1:28" s="3" customFormat="1" ht="45.75" customHeight="1" x14ac:dyDescent="0.2">
      <c r="A17" s="215" t="s">
        <v>422</v>
      </c>
      <c r="B17" s="215"/>
      <c r="C17" s="215"/>
      <c r="D17" s="215"/>
      <c r="E17" s="215"/>
      <c r="F17" s="215"/>
      <c r="G17" s="215"/>
      <c r="H17" s="215"/>
      <c r="I17" s="215"/>
      <c r="J17" s="215"/>
      <c r="K17" s="215"/>
      <c r="L17" s="215"/>
      <c r="M17" s="215"/>
      <c r="N17" s="215"/>
      <c r="O17" s="215"/>
      <c r="P17" s="215"/>
      <c r="Q17" s="215"/>
      <c r="R17" s="215"/>
      <c r="S17" s="215"/>
      <c r="T17" s="6"/>
      <c r="U17" s="6"/>
      <c r="V17" s="6"/>
      <c r="W17" s="6"/>
      <c r="X17" s="6"/>
      <c r="Y17" s="6"/>
      <c r="Z17" s="6"/>
      <c r="AA17" s="6"/>
      <c r="AB17" s="6"/>
    </row>
    <row r="18" spans="1:28" s="3" customFormat="1" ht="15" customHeight="1" x14ac:dyDescent="0.2">
      <c r="A18" s="226"/>
      <c r="B18" s="226"/>
      <c r="C18" s="226"/>
      <c r="D18" s="226"/>
      <c r="E18" s="226"/>
      <c r="F18" s="226"/>
      <c r="G18" s="226"/>
      <c r="H18" s="226"/>
      <c r="I18" s="226"/>
      <c r="J18" s="226"/>
      <c r="K18" s="226"/>
      <c r="L18" s="226"/>
      <c r="M18" s="226"/>
      <c r="N18" s="226"/>
      <c r="O18" s="226"/>
      <c r="P18" s="226"/>
      <c r="Q18" s="226"/>
      <c r="R18" s="226"/>
      <c r="S18" s="226"/>
      <c r="T18" s="4"/>
      <c r="U18" s="4"/>
      <c r="V18" s="4"/>
      <c r="W18" s="4"/>
      <c r="X18" s="4"/>
      <c r="Y18" s="4"/>
    </row>
    <row r="19" spans="1:28" s="3" customFormat="1" ht="54" customHeight="1" x14ac:dyDescent="0.2">
      <c r="A19" s="221" t="s">
        <v>3</v>
      </c>
      <c r="B19" s="221" t="s">
        <v>94</v>
      </c>
      <c r="C19" s="222" t="s">
        <v>319</v>
      </c>
      <c r="D19" s="221" t="s">
        <v>318</v>
      </c>
      <c r="E19" s="221" t="s">
        <v>93</v>
      </c>
      <c r="F19" s="221" t="s">
        <v>92</v>
      </c>
      <c r="G19" s="221" t="s">
        <v>314</v>
      </c>
      <c r="H19" s="221" t="s">
        <v>91</v>
      </c>
      <c r="I19" s="221" t="s">
        <v>90</v>
      </c>
      <c r="J19" s="221" t="s">
        <v>89</v>
      </c>
      <c r="K19" s="221" t="s">
        <v>88</v>
      </c>
      <c r="L19" s="221" t="s">
        <v>87</v>
      </c>
      <c r="M19" s="221" t="s">
        <v>86</v>
      </c>
      <c r="N19" s="221" t="s">
        <v>85</v>
      </c>
      <c r="O19" s="221" t="s">
        <v>84</v>
      </c>
      <c r="P19" s="221" t="s">
        <v>83</v>
      </c>
      <c r="Q19" s="221" t="s">
        <v>317</v>
      </c>
      <c r="R19" s="221"/>
      <c r="S19" s="224" t="s">
        <v>416</v>
      </c>
      <c r="T19" s="4"/>
      <c r="U19" s="4"/>
      <c r="V19" s="4"/>
      <c r="W19" s="4"/>
      <c r="X19" s="4"/>
      <c r="Y19" s="4"/>
    </row>
    <row r="20" spans="1:28" s="3" customFormat="1" ht="180.75" customHeight="1" x14ac:dyDescent="0.2">
      <c r="A20" s="221"/>
      <c r="B20" s="221"/>
      <c r="C20" s="223"/>
      <c r="D20" s="221"/>
      <c r="E20" s="221"/>
      <c r="F20" s="221"/>
      <c r="G20" s="221"/>
      <c r="H20" s="221"/>
      <c r="I20" s="221"/>
      <c r="J20" s="221"/>
      <c r="K20" s="221"/>
      <c r="L20" s="221"/>
      <c r="M20" s="221"/>
      <c r="N20" s="221"/>
      <c r="O20" s="221"/>
      <c r="P20" s="221"/>
      <c r="Q20" s="29" t="s">
        <v>315</v>
      </c>
      <c r="R20" s="30" t="s">
        <v>316</v>
      </c>
      <c r="S20" s="224"/>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c r="B22" s="25" t="s">
        <v>465</v>
      </c>
      <c r="C22" s="25" t="s">
        <v>465</v>
      </c>
      <c r="D22" s="25" t="s">
        <v>465</v>
      </c>
      <c r="E22" s="25" t="s">
        <v>465</v>
      </c>
      <c r="F22" s="25" t="s">
        <v>465</v>
      </c>
      <c r="G22" s="25" t="s">
        <v>465</v>
      </c>
      <c r="H22" s="25" t="s">
        <v>465</v>
      </c>
      <c r="I22" s="25" t="s">
        <v>465</v>
      </c>
      <c r="J22" s="25" t="s">
        <v>465</v>
      </c>
      <c r="K22" s="25" t="s">
        <v>465</v>
      </c>
      <c r="L22" s="25" t="s">
        <v>465</v>
      </c>
      <c r="M22" s="25" t="s">
        <v>465</v>
      </c>
      <c r="N22" s="25" t="s">
        <v>465</v>
      </c>
      <c r="O22" s="25" t="s">
        <v>465</v>
      </c>
      <c r="P22" s="25" t="s">
        <v>465</v>
      </c>
      <c r="Q22" s="25" t="s">
        <v>465</v>
      </c>
      <c r="R22" s="25" t="s">
        <v>465</v>
      </c>
      <c r="S22" s="25" t="s">
        <v>465</v>
      </c>
      <c r="T22" s="4"/>
      <c r="U22" s="4"/>
      <c r="V22" s="4"/>
      <c r="W22" s="4"/>
      <c r="X22" s="4"/>
      <c r="Y22" s="4"/>
    </row>
    <row r="23" spans="1:28" ht="20.25" customHeight="1" x14ac:dyDescent="0.25">
      <c r="A23" s="88"/>
      <c r="B23" s="32" t="s">
        <v>312</v>
      </c>
      <c r="C23" s="32"/>
      <c r="D23" s="32"/>
      <c r="E23" s="88" t="s">
        <v>313</v>
      </c>
      <c r="F23" s="88" t="s">
        <v>313</v>
      </c>
      <c r="G23" s="88" t="s">
        <v>313</v>
      </c>
      <c r="H23" s="88"/>
      <c r="I23" s="88"/>
      <c r="J23" s="88"/>
      <c r="K23" s="88"/>
      <c r="L23" s="88"/>
      <c r="M23" s="88"/>
      <c r="N23" s="88"/>
      <c r="O23" s="88"/>
      <c r="P23" s="88"/>
      <c r="Q23" s="89"/>
      <c r="R23" s="2"/>
      <c r="S23"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0"/>
  <sheetViews>
    <sheetView view="pageBreakPreview" topLeftCell="A15" zoomScale="80" zoomScaleNormal="60" zoomScaleSheetLayoutView="80" workbookViewId="0">
      <selection activeCell="P25" sqref="A25:P25"/>
    </sheetView>
  </sheetViews>
  <sheetFormatPr defaultColWidth="10.7109375" defaultRowHeight="15.75" x14ac:dyDescent="0.25"/>
  <cols>
    <col min="1" max="1" width="9.5703125" style="34" customWidth="1"/>
    <col min="2" max="2" width="11.2851562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6" t="s">
        <v>66</v>
      </c>
    </row>
    <row r="3" spans="1:20" s="8" customFormat="1" ht="18.75" customHeight="1" x14ac:dyDescent="0.3">
      <c r="A3" s="14"/>
      <c r="T3" s="12" t="s">
        <v>8</v>
      </c>
    </row>
    <row r="4" spans="1:20" s="8" customFormat="1" ht="18.75" customHeight="1" x14ac:dyDescent="0.3">
      <c r="A4" s="14"/>
      <c r="S4" s="239" t="str">
        <f>'1.Титульный лист'!C3</f>
        <v>от «____» ______________________</v>
      </c>
      <c r="T4" s="239"/>
    </row>
    <row r="5" spans="1:20" s="8" customFormat="1" ht="18.75" customHeight="1" x14ac:dyDescent="0.3">
      <c r="A5" s="14"/>
      <c r="T5" s="12"/>
    </row>
    <row r="6" spans="1:20" s="8" customFormat="1" x14ac:dyDescent="0.2">
      <c r="A6" s="213" t="str">
        <f>'1.Титульный лист'!A5</f>
        <v>Год раскрытия информации:  2023 год</v>
      </c>
      <c r="B6" s="213"/>
      <c r="C6" s="213"/>
      <c r="D6" s="213"/>
      <c r="E6" s="213"/>
      <c r="F6" s="213"/>
      <c r="G6" s="213"/>
      <c r="H6" s="213"/>
      <c r="I6" s="213"/>
      <c r="J6" s="213"/>
      <c r="K6" s="213"/>
      <c r="L6" s="213"/>
      <c r="M6" s="213"/>
      <c r="N6" s="213"/>
      <c r="O6" s="213"/>
      <c r="P6" s="213"/>
      <c r="Q6" s="213"/>
      <c r="R6" s="213"/>
      <c r="S6" s="213"/>
      <c r="T6" s="213"/>
    </row>
    <row r="7" spans="1:20" s="8" customFormat="1" x14ac:dyDescent="0.2">
      <c r="A7" s="13"/>
    </row>
    <row r="8" spans="1:20" s="8" customFormat="1" ht="18.75" x14ac:dyDescent="0.2">
      <c r="A8" s="217" t="s">
        <v>7</v>
      </c>
      <c r="B8" s="217"/>
      <c r="C8" s="217"/>
      <c r="D8" s="217"/>
      <c r="E8" s="217"/>
      <c r="F8" s="217"/>
      <c r="G8" s="217"/>
      <c r="H8" s="217"/>
      <c r="I8" s="217"/>
      <c r="J8" s="217"/>
      <c r="K8" s="217"/>
      <c r="L8" s="217"/>
      <c r="M8" s="217"/>
      <c r="N8" s="217"/>
      <c r="O8" s="217"/>
      <c r="P8" s="217"/>
      <c r="Q8" s="217"/>
      <c r="R8" s="217"/>
      <c r="S8" s="217"/>
      <c r="T8" s="217"/>
    </row>
    <row r="9" spans="1:20" s="8" customFormat="1" ht="18.75" x14ac:dyDescent="0.2">
      <c r="A9" s="217"/>
      <c r="B9" s="217"/>
      <c r="C9" s="217"/>
      <c r="D9" s="217"/>
      <c r="E9" s="217"/>
      <c r="F9" s="217"/>
      <c r="G9" s="217"/>
      <c r="H9" s="217"/>
      <c r="I9" s="217"/>
      <c r="J9" s="217"/>
      <c r="K9" s="217"/>
      <c r="L9" s="217"/>
      <c r="M9" s="217"/>
      <c r="N9" s="217"/>
      <c r="O9" s="217"/>
      <c r="P9" s="217"/>
      <c r="Q9" s="217"/>
      <c r="R9" s="217"/>
      <c r="S9" s="217"/>
      <c r="T9" s="217"/>
    </row>
    <row r="10" spans="1:20" s="8" customFormat="1" ht="18.75" customHeight="1" x14ac:dyDescent="0.2">
      <c r="A10" s="218" t="s">
        <v>501</v>
      </c>
      <c r="B10" s="218"/>
      <c r="C10" s="218"/>
      <c r="D10" s="218"/>
      <c r="E10" s="218"/>
      <c r="F10" s="218"/>
      <c r="G10" s="218"/>
      <c r="H10" s="218"/>
      <c r="I10" s="218"/>
      <c r="J10" s="218"/>
      <c r="K10" s="218"/>
      <c r="L10" s="218"/>
      <c r="M10" s="218"/>
      <c r="N10" s="218"/>
      <c r="O10" s="218"/>
      <c r="P10" s="218"/>
      <c r="Q10" s="218"/>
      <c r="R10" s="218"/>
      <c r="S10" s="218"/>
      <c r="T10" s="218"/>
    </row>
    <row r="11" spans="1:20" s="8" customFormat="1" ht="18.75" customHeight="1" x14ac:dyDescent="0.2">
      <c r="A11" s="214" t="s">
        <v>6</v>
      </c>
      <c r="B11" s="214"/>
      <c r="C11" s="214"/>
      <c r="D11" s="214"/>
      <c r="E11" s="214"/>
      <c r="F11" s="214"/>
      <c r="G11" s="214"/>
      <c r="H11" s="214"/>
      <c r="I11" s="214"/>
      <c r="J11" s="214"/>
      <c r="K11" s="214"/>
      <c r="L11" s="214"/>
      <c r="M11" s="214"/>
      <c r="N11" s="214"/>
      <c r="O11" s="214"/>
      <c r="P11" s="214"/>
      <c r="Q11" s="214"/>
      <c r="R11" s="214"/>
      <c r="S11" s="214"/>
      <c r="T11" s="214"/>
    </row>
    <row r="12" spans="1:20" s="8" customFormat="1" ht="18.75" x14ac:dyDescent="0.2">
      <c r="A12" s="217"/>
      <c r="B12" s="217"/>
      <c r="C12" s="217"/>
      <c r="D12" s="217"/>
      <c r="E12" s="217"/>
      <c r="F12" s="217"/>
      <c r="G12" s="217"/>
      <c r="H12" s="217"/>
      <c r="I12" s="217"/>
      <c r="J12" s="217"/>
      <c r="K12" s="217"/>
      <c r="L12" s="217"/>
      <c r="M12" s="217"/>
      <c r="N12" s="217"/>
      <c r="O12" s="217"/>
      <c r="P12" s="217"/>
      <c r="Q12" s="217"/>
      <c r="R12" s="217"/>
      <c r="S12" s="217"/>
      <c r="T12" s="217"/>
    </row>
    <row r="13" spans="1:20" s="8" customFormat="1" ht="18.75" customHeight="1" x14ac:dyDescent="0.2">
      <c r="A13" s="219" t="str">
        <f xml:space="preserve"> '1.Титульный лист'!A12</f>
        <v>N_2023_16_Ц_2</v>
      </c>
      <c r="B13" s="219"/>
      <c r="C13" s="219"/>
      <c r="D13" s="219"/>
      <c r="E13" s="219"/>
      <c r="F13" s="219"/>
      <c r="G13" s="219"/>
      <c r="H13" s="219"/>
      <c r="I13" s="219"/>
      <c r="J13" s="219"/>
      <c r="K13" s="219"/>
      <c r="L13" s="219"/>
      <c r="M13" s="219"/>
      <c r="N13" s="219"/>
      <c r="O13" s="219"/>
      <c r="P13" s="219"/>
      <c r="Q13" s="219"/>
      <c r="R13" s="219"/>
      <c r="S13" s="219"/>
      <c r="T13" s="219"/>
    </row>
    <row r="14" spans="1:20" s="8" customFormat="1" ht="18.75" customHeight="1" x14ac:dyDescent="0.2">
      <c r="A14" s="214" t="s">
        <v>5</v>
      </c>
      <c r="B14" s="214"/>
      <c r="C14" s="214"/>
      <c r="D14" s="214"/>
      <c r="E14" s="214"/>
      <c r="F14" s="214"/>
      <c r="G14" s="214"/>
      <c r="H14" s="214"/>
      <c r="I14" s="214"/>
      <c r="J14" s="214"/>
      <c r="K14" s="214"/>
      <c r="L14" s="214"/>
      <c r="M14" s="214"/>
      <c r="N14" s="214"/>
      <c r="O14" s="214"/>
      <c r="P14" s="214"/>
      <c r="Q14" s="214"/>
      <c r="R14" s="214"/>
      <c r="S14" s="214"/>
      <c r="T14" s="214"/>
    </row>
    <row r="15" spans="1:20" s="8" customFormat="1" ht="15.75" customHeight="1" x14ac:dyDescent="0.2">
      <c r="A15" s="225"/>
      <c r="B15" s="225"/>
      <c r="C15" s="225"/>
      <c r="D15" s="225"/>
      <c r="E15" s="225"/>
      <c r="F15" s="225"/>
      <c r="G15" s="225"/>
      <c r="H15" s="225"/>
      <c r="I15" s="225"/>
      <c r="J15" s="225"/>
      <c r="K15" s="225"/>
      <c r="L15" s="225"/>
      <c r="M15" s="225"/>
      <c r="N15" s="225"/>
      <c r="O15" s="225"/>
      <c r="P15" s="225"/>
      <c r="Q15" s="225"/>
      <c r="R15" s="225"/>
      <c r="S15" s="225"/>
      <c r="T15" s="225"/>
    </row>
    <row r="16" spans="1:20" s="3" customFormat="1" x14ac:dyDescent="0.2">
      <c r="A16" s="218" t="str">
        <f xml:space="preserve"> '1.Титульный лист'!A15</f>
        <v>Приобретение ОНМ ( Эталонный ПУ, ПК для создания интеллектуальной системы учета электрической энергии по ФЗ № 522 от 22.09.2020 г.)</v>
      </c>
      <c r="B16" s="218"/>
      <c r="C16" s="218"/>
      <c r="D16" s="218"/>
      <c r="E16" s="218"/>
      <c r="F16" s="218"/>
      <c r="G16" s="218"/>
      <c r="H16" s="218"/>
      <c r="I16" s="218"/>
      <c r="J16" s="218"/>
      <c r="K16" s="218"/>
      <c r="L16" s="218"/>
      <c r="M16" s="218"/>
      <c r="N16" s="218"/>
      <c r="O16" s="218"/>
      <c r="P16" s="218"/>
      <c r="Q16" s="218"/>
      <c r="R16" s="218"/>
      <c r="S16" s="218"/>
      <c r="T16" s="218"/>
    </row>
    <row r="17" spans="1:113" s="3" customFormat="1" ht="15" customHeight="1" x14ac:dyDescent="0.2">
      <c r="A17" s="214" t="s">
        <v>4</v>
      </c>
      <c r="B17" s="214"/>
      <c r="C17" s="214"/>
      <c r="D17" s="214"/>
      <c r="E17" s="214"/>
      <c r="F17" s="214"/>
      <c r="G17" s="214"/>
      <c r="H17" s="214"/>
      <c r="I17" s="214"/>
      <c r="J17" s="214"/>
      <c r="K17" s="214"/>
      <c r="L17" s="214"/>
      <c r="M17" s="214"/>
      <c r="N17" s="214"/>
      <c r="O17" s="214"/>
      <c r="P17" s="214"/>
      <c r="Q17" s="214"/>
      <c r="R17" s="214"/>
      <c r="S17" s="214"/>
      <c r="T17" s="214"/>
    </row>
    <row r="18" spans="1:113" s="3" customFormat="1" ht="15" customHeight="1" x14ac:dyDescent="0.2">
      <c r="A18" s="225"/>
      <c r="B18" s="225"/>
      <c r="C18" s="225"/>
      <c r="D18" s="225"/>
      <c r="E18" s="225"/>
      <c r="F18" s="225"/>
      <c r="G18" s="225"/>
      <c r="H18" s="225"/>
      <c r="I18" s="225"/>
      <c r="J18" s="225"/>
      <c r="K18" s="225"/>
      <c r="L18" s="225"/>
      <c r="M18" s="225"/>
      <c r="N18" s="225"/>
      <c r="O18" s="225"/>
      <c r="P18" s="225"/>
      <c r="Q18" s="225"/>
      <c r="R18" s="225"/>
      <c r="S18" s="225"/>
      <c r="T18" s="225"/>
    </row>
    <row r="19" spans="1:113" s="3" customFormat="1" ht="15" customHeight="1" x14ac:dyDescent="0.2">
      <c r="A19" s="216" t="s">
        <v>427</v>
      </c>
      <c r="B19" s="216"/>
      <c r="C19" s="216"/>
      <c r="D19" s="216"/>
      <c r="E19" s="216"/>
      <c r="F19" s="216"/>
      <c r="G19" s="216"/>
      <c r="H19" s="216"/>
      <c r="I19" s="216"/>
      <c r="J19" s="216"/>
      <c r="K19" s="216"/>
      <c r="L19" s="216"/>
      <c r="M19" s="216"/>
      <c r="N19" s="216"/>
      <c r="O19" s="216"/>
      <c r="P19" s="216"/>
      <c r="Q19" s="216"/>
      <c r="R19" s="216"/>
      <c r="S19" s="216"/>
      <c r="T19" s="216"/>
    </row>
    <row r="20" spans="1:113" s="35" customFormat="1" ht="21" customHeight="1" x14ac:dyDescent="0.25">
      <c r="A20" s="235"/>
      <c r="B20" s="235"/>
      <c r="C20" s="235"/>
      <c r="D20" s="235"/>
      <c r="E20" s="235"/>
      <c r="F20" s="235"/>
      <c r="G20" s="235"/>
      <c r="H20" s="235"/>
      <c r="I20" s="235"/>
      <c r="J20" s="235"/>
      <c r="K20" s="235"/>
      <c r="L20" s="235"/>
      <c r="M20" s="235"/>
      <c r="N20" s="235"/>
      <c r="O20" s="235"/>
      <c r="P20" s="235"/>
      <c r="Q20" s="235"/>
      <c r="R20" s="235"/>
      <c r="S20" s="235"/>
      <c r="T20" s="235"/>
    </row>
    <row r="21" spans="1:113" ht="46.5" customHeight="1" x14ac:dyDescent="0.25">
      <c r="A21" s="236" t="s">
        <v>3</v>
      </c>
      <c r="B21" s="228" t="s">
        <v>213</v>
      </c>
      <c r="C21" s="229"/>
      <c r="D21" s="232" t="s">
        <v>116</v>
      </c>
      <c r="E21" s="228" t="s">
        <v>456</v>
      </c>
      <c r="F21" s="229"/>
      <c r="G21" s="228" t="s">
        <v>232</v>
      </c>
      <c r="H21" s="229"/>
      <c r="I21" s="228" t="s">
        <v>115</v>
      </c>
      <c r="J21" s="229"/>
      <c r="K21" s="232" t="s">
        <v>114</v>
      </c>
      <c r="L21" s="228" t="s">
        <v>113</v>
      </c>
      <c r="M21" s="229"/>
      <c r="N21" s="228" t="s">
        <v>452</v>
      </c>
      <c r="O21" s="229"/>
      <c r="P21" s="232" t="s">
        <v>112</v>
      </c>
      <c r="Q21" s="240" t="s">
        <v>111</v>
      </c>
      <c r="R21" s="241"/>
      <c r="S21" s="240" t="s">
        <v>110</v>
      </c>
      <c r="T21" s="242"/>
    </row>
    <row r="22" spans="1:113" ht="204.75" customHeight="1" x14ac:dyDescent="0.25">
      <c r="A22" s="237"/>
      <c r="B22" s="230"/>
      <c r="C22" s="231"/>
      <c r="D22" s="234"/>
      <c r="E22" s="230"/>
      <c r="F22" s="231"/>
      <c r="G22" s="230"/>
      <c r="H22" s="231"/>
      <c r="I22" s="230"/>
      <c r="J22" s="231"/>
      <c r="K22" s="233"/>
      <c r="L22" s="230"/>
      <c r="M22" s="231"/>
      <c r="N22" s="230"/>
      <c r="O22" s="231"/>
      <c r="P22" s="233"/>
      <c r="Q22" s="80" t="s">
        <v>109</v>
      </c>
      <c r="R22" s="80" t="s">
        <v>426</v>
      </c>
      <c r="S22" s="80" t="s">
        <v>108</v>
      </c>
      <c r="T22" s="80" t="s">
        <v>107</v>
      </c>
    </row>
    <row r="23" spans="1:113" ht="51.75" customHeight="1" x14ac:dyDescent="0.25">
      <c r="A23" s="238"/>
      <c r="B23" s="80" t="s">
        <v>105</v>
      </c>
      <c r="C23" s="80" t="s">
        <v>106</v>
      </c>
      <c r="D23" s="233"/>
      <c r="E23" s="80" t="s">
        <v>105</v>
      </c>
      <c r="F23" s="80" t="s">
        <v>106</v>
      </c>
      <c r="G23" s="80" t="s">
        <v>105</v>
      </c>
      <c r="H23" s="80" t="s">
        <v>106</v>
      </c>
      <c r="I23" s="80" t="s">
        <v>105</v>
      </c>
      <c r="J23" s="80" t="s">
        <v>106</v>
      </c>
      <c r="K23" s="80" t="s">
        <v>105</v>
      </c>
      <c r="L23" s="80" t="s">
        <v>105</v>
      </c>
      <c r="M23" s="80" t="s">
        <v>106</v>
      </c>
      <c r="N23" s="80" t="s">
        <v>105</v>
      </c>
      <c r="O23" s="80" t="s">
        <v>106</v>
      </c>
      <c r="P23" s="81" t="s">
        <v>105</v>
      </c>
      <c r="Q23" s="80" t="s">
        <v>105</v>
      </c>
      <c r="R23" s="80" t="s">
        <v>105</v>
      </c>
      <c r="S23" s="80" t="s">
        <v>105</v>
      </c>
      <c r="T23" s="80" t="s">
        <v>105</v>
      </c>
    </row>
    <row r="24" spans="1:113"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132" customFormat="1" ht="58.5" customHeight="1" x14ac:dyDescent="0.25">
      <c r="A25" s="143" t="s">
        <v>469</v>
      </c>
      <c r="B25" s="143" t="s">
        <v>469</v>
      </c>
      <c r="C25" s="143" t="s">
        <v>469</v>
      </c>
      <c r="D25" s="143" t="s">
        <v>469</v>
      </c>
      <c r="E25" s="143" t="s">
        <v>469</v>
      </c>
      <c r="F25" s="143" t="s">
        <v>469</v>
      </c>
      <c r="G25" s="143" t="s">
        <v>469</v>
      </c>
      <c r="H25" s="143" t="s">
        <v>469</v>
      </c>
      <c r="I25" s="143" t="s">
        <v>469</v>
      </c>
      <c r="J25" s="143" t="s">
        <v>469</v>
      </c>
      <c r="K25" s="143" t="s">
        <v>469</v>
      </c>
      <c r="L25" s="143" t="s">
        <v>469</v>
      </c>
      <c r="M25" s="143" t="s">
        <v>469</v>
      </c>
      <c r="N25" s="143" t="s">
        <v>469</v>
      </c>
      <c r="O25" s="143" t="s">
        <v>469</v>
      </c>
      <c r="P25" s="143" t="s">
        <v>469</v>
      </c>
      <c r="Q25" s="143" t="s">
        <v>469</v>
      </c>
      <c r="R25" s="143" t="s">
        <v>469</v>
      </c>
      <c r="S25" s="143" t="s">
        <v>469</v>
      </c>
      <c r="T25" s="143" t="s">
        <v>469</v>
      </c>
    </row>
    <row r="26" spans="1:113" s="38" customFormat="1" x14ac:dyDescent="0.25">
      <c r="B26" s="34" t="s">
        <v>104</v>
      </c>
      <c r="C26" s="34"/>
      <c r="D26" s="34"/>
      <c r="E26" s="34"/>
      <c r="F26" s="34"/>
      <c r="G26" s="34"/>
      <c r="H26" s="34"/>
      <c r="I26" s="34"/>
      <c r="J26" s="34"/>
      <c r="K26" s="34"/>
      <c r="L26" s="34"/>
      <c r="M26" s="34"/>
      <c r="N26" s="34"/>
      <c r="O26" s="34"/>
      <c r="P26" s="34"/>
      <c r="Q26" s="34"/>
      <c r="R26" s="34"/>
    </row>
    <row r="27" spans="1:113" x14ac:dyDescent="0.25">
      <c r="B27" s="227" t="s">
        <v>461</v>
      </c>
      <c r="C27" s="227"/>
      <c r="D27" s="227"/>
      <c r="E27" s="227"/>
      <c r="F27" s="227"/>
      <c r="G27" s="227"/>
      <c r="H27" s="227"/>
      <c r="I27" s="227"/>
      <c r="J27" s="227"/>
      <c r="K27" s="227"/>
      <c r="L27" s="227"/>
      <c r="M27" s="227"/>
      <c r="N27" s="227"/>
      <c r="O27" s="227"/>
      <c r="P27" s="227"/>
      <c r="Q27" s="227"/>
      <c r="R27" s="227"/>
    </row>
    <row r="29" spans="1:113" x14ac:dyDescent="0.25">
      <c r="B29" s="36" t="s">
        <v>425</v>
      </c>
      <c r="C29" s="36"/>
      <c r="D29" s="36"/>
      <c r="E29" s="36"/>
      <c r="H29" s="36"/>
      <c r="I29" s="36"/>
      <c r="J29" s="36"/>
      <c r="K29" s="36"/>
      <c r="L29" s="36"/>
      <c r="M29" s="36"/>
      <c r="N29" s="36"/>
      <c r="O29" s="36"/>
      <c r="P29" s="36"/>
      <c r="Q29" s="36"/>
      <c r="R29" s="36"/>
      <c r="S29" s="37"/>
      <c r="T29" s="37"/>
      <c r="U29" s="37"/>
      <c r="V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c r="CQ29" s="37"/>
      <c r="CR29" s="37"/>
      <c r="CS29" s="37"/>
      <c r="CT29" s="37"/>
      <c r="CU29" s="37"/>
      <c r="CV29" s="37"/>
      <c r="CW29" s="37"/>
      <c r="CX29" s="37"/>
      <c r="CY29" s="37"/>
      <c r="CZ29" s="37"/>
      <c r="DA29" s="37"/>
      <c r="DB29" s="37"/>
      <c r="DC29" s="37"/>
      <c r="DD29" s="37"/>
      <c r="DE29" s="37"/>
      <c r="DF29" s="37"/>
      <c r="DG29" s="37"/>
      <c r="DH29" s="37"/>
      <c r="DI29" s="37"/>
    </row>
    <row r="30" spans="1:113" x14ac:dyDescent="0.25">
      <c r="B30" s="36" t="s">
        <v>103</v>
      </c>
      <c r="C30" s="36"/>
      <c r="D30" s="36"/>
      <c r="E30" s="36"/>
      <c r="H30" s="36"/>
      <c r="I30" s="36"/>
      <c r="J30" s="36"/>
      <c r="K30" s="36"/>
      <c r="L30" s="36"/>
      <c r="M30" s="36"/>
      <c r="N30" s="36"/>
      <c r="O30" s="36"/>
      <c r="P30" s="36"/>
      <c r="Q30" s="36"/>
      <c r="R30" s="36"/>
    </row>
    <row r="31" spans="1:113" x14ac:dyDescent="0.25">
      <c r="B31" s="36" t="s">
        <v>102</v>
      </c>
      <c r="C31" s="36"/>
      <c r="D31" s="36"/>
      <c r="E31" s="36"/>
      <c r="H31" s="36"/>
      <c r="I31" s="36"/>
      <c r="J31" s="36"/>
      <c r="K31" s="36"/>
      <c r="L31" s="36"/>
      <c r="M31" s="36"/>
      <c r="N31" s="36"/>
      <c r="O31" s="36"/>
      <c r="P31" s="36"/>
      <c r="Q31" s="36"/>
      <c r="R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row>
    <row r="32" spans="1:113" x14ac:dyDescent="0.25">
      <c r="B32" s="36" t="s">
        <v>101</v>
      </c>
      <c r="C32" s="36"/>
      <c r="D32" s="36"/>
      <c r="E32" s="36"/>
      <c r="H32" s="36"/>
      <c r="I32" s="36"/>
      <c r="J32" s="36"/>
      <c r="L32" s="36"/>
      <c r="M32" s="36"/>
      <c r="N32" s="36"/>
      <c r="O32" s="36"/>
      <c r="P32" s="36"/>
      <c r="Q32" s="36"/>
      <c r="R32" s="36"/>
      <c r="S32" s="36"/>
      <c r="T32" s="36"/>
      <c r="U32" s="36"/>
      <c r="V32" s="36"/>
      <c r="AN32" s="36"/>
      <c r="AO32" s="36"/>
      <c r="AP32" s="36"/>
      <c r="AQ32" s="36"/>
      <c r="AR32" s="36"/>
      <c r="AS32" s="36"/>
      <c r="AT32" s="36"/>
      <c r="AU32" s="36"/>
      <c r="AV32" s="36"/>
      <c r="AW32" s="36"/>
      <c r="AX32" s="36"/>
      <c r="AY32" s="36"/>
      <c r="AZ32" s="36"/>
      <c r="BA32" s="36"/>
      <c r="BB32" s="36"/>
      <c r="BC32" s="36"/>
      <c r="BD32" s="36"/>
      <c r="BE32" s="36"/>
      <c r="BF32" s="36"/>
      <c r="BG32" s="36"/>
      <c r="BH32" s="36"/>
      <c r="BI32" s="36"/>
      <c r="BJ32" s="36"/>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c r="CV32" s="35"/>
      <c r="CW32" s="35"/>
      <c r="CX32" s="35"/>
      <c r="CY32" s="35"/>
      <c r="CZ32" s="35"/>
      <c r="DA32" s="35"/>
      <c r="DB32" s="35"/>
      <c r="DC32" s="35"/>
      <c r="DD32" s="35"/>
      <c r="DE32" s="35"/>
      <c r="DF32" s="35"/>
      <c r="DG32" s="35"/>
      <c r="DH32" s="35"/>
      <c r="DI32" s="35"/>
    </row>
    <row r="33" spans="2:113" x14ac:dyDescent="0.25">
      <c r="B33" s="36" t="s">
        <v>100</v>
      </c>
      <c r="C33" s="36"/>
      <c r="D33" s="36"/>
      <c r="E33" s="36"/>
      <c r="H33" s="36"/>
      <c r="I33" s="36"/>
      <c r="J33" s="36"/>
      <c r="K33" s="36"/>
      <c r="L33" s="36"/>
      <c r="M33" s="36"/>
      <c r="N33" s="36"/>
      <c r="O33" s="36"/>
      <c r="P33" s="36"/>
      <c r="Q33" s="36"/>
      <c r="R33" s="36"/>
      <c r="S33" s="36"/>
      <c r="T33" s="36"/>
      <c r="U33" s="36"/>
      <c r="V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99</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98</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97</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96</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95</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sheetData>
  <mergeCells count="28">
    <mergeCell ref="S4:T4"/>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7:R27"/>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9"/>
  <sheetViews>
    <sheetView view="pageBreakPreview" topLeftCell="G16" zoomScale="85" zoomScaleSheetLayoutView="85" workbookViewId="0">
      <selection activeCell="B25" sqref="B25:AA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6" t="s">
        <v>66</v>
      </c>
    </row>
    <row r="2" spans="1:27" s="8" customFormat="1" ht="18.75" customHeight="1" x14ac:dyDescent="0.3">
      <c r="E2" s="14"/>
      <c r="AA2" s="12" t="s">
        <v>8</v>
      </c>
    </row>
    <row r="3" spans="1:27" s="8" customFormat="1" ht="18.75" customHeight="1" x14ac:dyDescent="0.3">
      <c r="E3" s="14"/>
      <c r="AA3" s="12" t="str">
        <f>'1.Титульный лист'!C3</f>
        <v>от «____» ______________________</v>
      </c>
    </row>
    <row r="4" spans="1:27" s="8" customFormat="1" x14ac:dyDescent="0.2">
      <c r="E4" s="13"/>
    </row>
    <row r="5" spans="1:27" s="8" customFormat="1" x14ac:dyDescent="0.2">
      <c r="A5" s="213" t="str">
        <f>'1.Титульный лист'!A5</f>
        <v>Год раскрытия информации:  2023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row>
    <row r="6" spans="1:27" s="8" customFormat="1" x14ac:dyDescent="0.2">
      <c r="A6" s="122"/>
      <c r="B6" s="122"/>
      <c r="C6" s="122"/>
      <c r="D6" s="122"/>
      <c r="E6" s="122"/>
      <c r="F6" s="122"/>
      <c r="G6" s="122"/>
      <c r="H6" s="122"/>
      <c r="I6" s="122"/>
      <c r="J6" s="122"/>
      <c r="K6" s="122"/>
      <c r="L6" s="122"/>
      <c r="M6" s="122"/>
      <c r="N6" s="122"/>
      <c r="O6" s="122"/>
      <c r="P6" s="122"/>
      <c r="Q6" s="122"/>
      <c r="R6" s="122"/>
      <c r="S6" s="122"/>
      <c r="T6" s="122"/>
    </row>
    <row r="7" spans="1:27" s="8" customFormat="1" ht="18.75" x14ac:dyDescent="0.2">
      <c r="E7" s="217" t="s">
        <v>7</v>
      </c>
      <c r="F7" s="217"/>
      <c r="G7" s="217"/>
      <c r="H7" s="217"/>
      <c r="I7" s="217"/>
      <c r="J7" s="217"/>
      <c r="K7" s="217"/>
      <c r="L7" s="217"/>
      <c r="M7" s="217"/>
      <c r="N7" s="217"/>
      <c r="O7" s="217"/>
      <c r="P7" s="217"/>
      <c r="Q7" s="217"/>
      <c r="R7" s="217"/>
      <c r="S7" s="217"/>
      <c r="T7" s="217"/>
      <c r="U7" s="217"/>
      <c r="V7" s="217"/>
      <c r="W7" s="217"/>
      <c r="X7" s="217"/>
      <c r="Y7" s="217"/>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218" t="s">
        <v>501</v>
      </c>
      <c r="F9" s="218"/>
      <c r="G9" s="218"/>
      <c r="H9" s="218"/>
      <c r="I9" s="218"/>
      <c r="J9" s="218"/>
      <c r="K9" s="218"/>
      <c r="L9" s="218"/>
      <c r="M9" s="218"/>
      <c r="N9" s="218"/>
      <c r="O9" s="218"/>
      <c r="P9" s="218"/>
      <c r="Q9" s="218"/>
      <c r="R9" s="218"/>
      <c r="S9" s="218"/>
      <c r="T9" s="218"/>
      <c r="U9" s="218"/>
      <c r="V9" s="218"/>
      <c r="W9" s="218"/>
      <c r="X9" s="218"/>
      <c r="Y9" s="218"/>
    </row>
    <row r="10" spans="1:27" s="8" customFormat="1" ht="18.75" customHeight="1" x14ac:dyDescent="0.2">
      <c r="E10" s="214" t="s">
        <v>6</v>
      </c>
      <c r="F10" s="214"/>
      <c r="G10" s="214"/>
      <c r="H10" s="214"/>
      <c r="I10" s="214"/>
      <c r="J10" s="214"/>
      <c r="K10" s="214"/>
      <c r="L10" s="214"/>
      <c r="M10" s="214"/>
      <c r="N10" s="214"/>
      <c r="O10" s="214"/>
      <c r="P10" s="214"/>
      <c r="Q10" s="214"/>
      <c r="R10" s="214"/>
      <c r="S10" s="214"/>
      <c r="T10" s="214"/>
      <c r="U10" s="214"/>
      <c r="V10" s="214"/>
      <c r="W10" s="214"/>
      <c r="X10" s="214"/>
      <c r="Y10" s="214"/>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219" t="str">
        <f xml:space="preserve"> '1.Титульный лист'!A12</f>
        <v>N_2023_16_Ц_2</v>
      </c>
      <c r="F12" s="219"/>
      <c r="G12" s="219"/>
      <c r="H12" s="219"/>
      <c r="I12" s="219"/>
      <c r="J12" s="219"/>
      <c r="K12" s="219"/>
      <c r="L12" s="219"/>
      <c r="M12" s="219"/>
      <c r="N12" s="219"/>
      <c r="O12" s="219"/>
      <c r="P12" s="219"/>
      <c r="Q12" s="219"/>
      <c r="R12" s="219"/>
      <c r="S12" s="219"/>
      <c r="T12" s="219"/>
      <c r="U12" s="219"/>
      <c r="V12" s="219"/>
      <c r="W12" s="219"/>
      <c r="X12" s="219"/>
      <c r="Y12" s="219"/>
    </row>
    <row r="13" spans="1:27" s="8" customFormat="1" ht="18.75" customHeight="1" x14ac:dyDescent="0.2">
      <c r="E13" s="214" t="s">
        <v>5</v>
      </c>
      <c r="F13" s="214"/>
      <c r="G13" s="214"/>
      <c r="H13" s="214"/>
      <c r="I13" s="214"/>
      <c r="J13" s="214"/>
      <c r="K13" s="214"/>
      <c r="L13" s="214"/>
      <c r="M13" s="214"/>
      <c r="N13" s="214"/>
      <c r="O13" s="214"/>
      <c r="P13" s="214"/>
      <c r="Q13" s="214"/>
      <c r="R13" s="214"/>
      <c r="S13" s="214"/>
      <c r="T13" s="214"/>
      <c r="U13" s="214"/>
      <c r="V13" s="214"/>
      <c r="W13" s="214"/>
      <c r="X13" s="214"/>
      <c r="Y13" s="214"/>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x14ac:dyDescent="0.2">
      <c r="E15" s="218" t="str">
        <f xml:space="preserve"> '1.Титульный лист'!A15</f>
        <v>Приобретение ОНМ ( Эталонный ПУ, ПК для создания интеллектуальной системы учета электрической энергии по ФЗ № 522 от 22.09.2020 г.)</v>
      </c>
      <c r="F15" s="218"/>
      <c r="G15" s="218"/>
      <c r="H15" s="218"/>
      <c r="I15" s="218"/>
      <c r="J15" s="218"/>
      <c r="K15" s="218"/>
      <c r="L15" s="218"/>
      <c r="M15" s="218"/>
      <c r="N15" s="218"/>
      <c r="O15" s="218"/>
      <c r="P15" s="218"/>
      <c r="Q15" s="218"/>
      <c r="R15" s="218"/>
      <c r="S15" s="218"/>
      <c r="T15" s="218"/>
      <c r="U15" s="218"/>
      <c r="V15" s="218"/>
      <c r="W15" s="218"/>
      <c r="X15" s="218"/>
      <c r="Y15" s="218"/>
    </row>
    <row r="16" spans="1:27" s="3" customFormat="1" ht="15" customHeight="1" x14ac:dyDescent="0.2">
      <c r="E16" s="214" t="s">
        <v>4</v>
      </c>
      <c r="F16" s="214"/>
      <c r="G16" s="214"/>
      <c r="H16" s="214"/>
      <c r="I16" s="214"/>
      <c r="J16" s="214"/>
      <c r="K16" s="214"/>
      <c r="L16" s="214"/>
      <c r="M16" s="214"/>
      <c r="N16" s="214"/>
      <c r="O16" s="214"/>
      <c r="P16" s="214"/>
      <c r="Q16" s="214"/>
      <c r="R16" s="214"/>
      <c r="S16" s="214"/>
      <c r="T16" s="214"/>
      <c r="U16" s="214"/>
      <c r="V16" s="214"/>
      <c r="W16" s="214"/>
      <c r="X16" s="214"/>
      <c r="Y16" s="21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6"/>
      <c r="F18" s="216"/>
      <c r="G18" s="216"/>
      <c r="H18" s="216"/>
      <c r="I18" s="216"/>
      <c r="J18" s="216"/>
      <c r="K18" s="216"/>
      <c r="L18" s="216"/>
      <c r="M18" s="216"/>
      <c r="N18" s="216"/>
      <c r="O18" s="216"/>
      <c r="P18" s="216"/>
      <c r="Q18" s="216"/>
      <c r="R18" s="216"/>
      <c r="S18" s="216"/>
      <c r="T18" s="216"/>
      <c r="U18" s="216"/>
      <c r="V18" s="216"/>
      <c r="W18" s="216"/>
      <c r="X18" s="216"/>
      <c r="Y18" s="216"/>
    </row>
    <row r="19" spans="1:27" ht="25.5" customHeight="1" x14ac:dyDescent="0.25">
      <c r="A19" s="216" t="s">
        <v>429</v>
      </c>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216"/>
    </row>
    <row r="20" spans="1:27" s="35" customFormat="1" ht="21" customHeight="1" x14ac:dyDescent="0.25"/>
    <row r="21" spans="1:27" ht="15.75" customHeight="1" x14ac:dyDescent="0.25">
      <c r="A21" s="232" t="s">
        <v>3</v>
      </c>
      <c r="B21" s="228" t="s">
        <v>436</v>
      </c>
      <c r="C21" s="229"/>
      <c r="D21" s="228" t="s">
        <v>438</v>
      </c>
      <c r="E21" s="229"/>
      <c r="F21" s="240" t="s">
        <v>88</v>
      </c>
      <c r="G21" s="242"/>
      <c r="H21" s="242"/>
      <c r="I21" s="241"/>
      <c r="J21" s="232" t="s">
        <v>439</v>
      </c>
      <c r="K21" s="228" t="s">
        <v>440</v>
      </c>
      <c r="L21" s="229"/>
      <c r="M21" s="228" t="s">
        <v>441</v>
      </c>
      <c r="N21" s="229"/>
      <c r="O21" s="228" t="s">
        <v>428</v>
      </c>
      <c r="P21" s="229"/>
      <c r="Q21" s="228" t="s">
        <v>121</v>
      </c>
      <c r="R21" s="229"/>
      <c r="S21" s="232" t="s">
        <v>120</v>
      </c>
      <c r="T21" s="232" t="s">
        <v>442</v>
      </c>
      <c r="U21" s="232" t="s">
        <v>437</v>
      </c>
      <c r="V21" s="228" t="s">
        <v>119</v>
      </c>
      <c r="W21" s="229"/>
      <c r="X21" s="240" t="s">
        <v>111</v>
      </c>
      <c r="Y21" s="242"/>
      <c r="Z21" s="240" t="s">
        <v>110</v>
      </c>
      <c r="AA21" s="242"/>
    </row>
    <row r="22" spans="1:27" ht="216" customHeight="1" x14ac:dyDescent="0.25">
      <c r="A22" s="234"/>
      <c r="B22" s="230"/>
      <c r="C22" s="231"/>
      <c r="D22" s="230"/>
      <c r="E22" s="231"/>
      <c r="F22" s="240" t="s">
        <v>118</v>
      </c>
      <c r="G22" s="241"/>
      <c r="H22" s="240" t="s">
        <v>117</v>
      </c>
      <c r="I22" s="241"/>
      <c r="J22" s="233"/>
      <c r="K22" s="230"/>
      <c r="L22" s="231"/>
      <c r="M22" s="230"/>
      <c r="N22" s="231"/>
      <c r="O22" s="230"/>
      <c r="P22" s="231"/>
      <c r="Q22" s="230"/>
      <c r="R22" s="231"/>
      <c r="S22" s="233"/>
      <c r="T22" s="233"/>
      <c r="U22" s="233"/>
      <c r="V22" s="230"/>
      <c r="W22" s="231"/>
      <c r="X22" s="80" t="s">
        <v>109</v>
      </c>
      <c r="Y22" s="80" t="s">
        <v>426</v>
      </c>
      <c r="Z22" s="80" t="s">
        <v>108</v>
      </c>
      <c r="AA22" s="80" t="s">
        <v>107</v>
      </c>
    </row>
    <row r="23" spans="1:27" ht="60" customHeight="1" x14ac:dyDescent="0.25">
      <c r="A23" s="233"/>
      <c r="B23" s="81" t="s">
        <v>105</v>
      </c>
      <c r="C23" s="81" t="s">
        <v>106</v>
      </c>
      <c r="D23" s="81" t="s">
        <v>105</v>
      </c>
      <c r="E23" s="81" t="s">
        <v>106</v>
      </c>
      <c r="F23" s="81" t="s">
        <v>105</v>
      </c>
      <c r="G23" s="81" t="s">
        <v>106</v>
      </c>
      <c r="H23" s="81" t="s">
        <v>105</v>
      </c>
      <c r="I23" s="81" t="s">
        <v>106</v>
      </c>
      <c r="J23" s="81" t="s">
        <v>105</v>
      </c>
      <c r="K23" s="81" t="s">
        <v>105</v>
      </c>
      <c r="L23" s="81" t="s">
        <v>106</v>
      </c>
      <c r="M23" s="81" t="s">
        <v>105</v>
      </c>
      <c r="N23" s="81" t="s">
        <v>106</v>
      </c>
      <c r="O23" s="81" t="s">
        <v>105</v>
      </c>
      <c r="P23" s="81" t="s">
        <v>106</v>
      </c>
      <c r="Q23" s="81" t="s">
        <v>105</v>
      </c>
      <c r="R23" s="81" t="s">
        <v>106</v>
      </c>
      <c r="S23" s="81" t="s">
        <v>105</v>
      </c>
      <c r="T23" s="81" t="s">
        <v>105</v>
      </c>
      <c r="U23" s="81" t="s">
        <v>105</v>
      </c>
      <c r="V23" s="81" t="s">
        <v>105</v>
      </c>
      <c r="W23" s="81" t="s">
        <v>106</v>
      </c>
      <c r="X23" s="81" t="s">
        <v>105</v>
      </c>
      <c r="Y23" s="81" t="s">
        <v>105</v>
      </c>
      <c r="Z23" s="80" t="s">
        <v>105</v>
      </c>
      <c r="AA23" s="80" t="s">
        <v>105</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ht="86.25" customHeight="1" x14ac:dyDescent="0.25">
      <c r="A25" s="157">
        <v>1</v>
      </c>
      <c r="B25" s="180" t="s">
        <v>465</v>
      </c>
      <c r="C25" s="180" t="s">
        <v>465</v>
      </c>
      <c r="D25" s="180" t="s">
        <v>465</v>
      </c>
      <c r="E25" s="180" t="s">
        <v>465</v>
      </c>
      <c r="F25" s="180" t="s">
        <v>465</v>
      </c>
      <c r="G25" s="180" t="s">
        <v>465</v>
      </c>
      <c r="H25" s="180" t="s">
        <v>465</v>
      </c>
      <c r="I25" s="180" t="s">
        <v>465</v>
      </c>
      <c r="J25" s="180" t="s">
        <v>465</v>
      </c>
      <c r="K25" s="180" t="s">
        <v>465</v>
      </c>
      <c r="L25" s="180" t="s">
        <v>465</v>
      </c>
      <c r="M25" s="180" t="s">
        <v>465</v>
      </c>
      <c r="N25" s="180" t="s">
        <v>465</v>
      </c>
      <c r="O25" s="180" t="s">
        <v>465</v>
      </c>
      <c r="P25" s="180" t="s">
        <v>465</v>
      </c>
      <c r="Q25" s="180" t="s">
        <v>465</v>
      </c>
      <c r="R25" s="180" t="s">
        <v>465</v>
      </c>
      <c r="S25" s="180" t="s">
        <v>465</v>
      </c>
      <c r="T25" s="180" t="s">
        <v>465</v>
      </c>
      <c r="U25" s="180" t="s">
        <v>465</v>
      </c>
      <c r="V25" s="180" t="s">
        <v>465</v>
      </c>
      <c r="W25" s="180" t="s">
        <v>465</v>
      </c>
      <c r="X25" s="180" t="s">
        <v>465</v>
      </c>
      <c r="Y25" s="180" t="s">
        <v>465</v>
      </c>
      <c r="Z25" s="180" t="s">
        <v>465</v>
      </c>
      <c r="AA25" s="180" t="s">
        <v>465</v>
      </c>
    </row>
    <row r="26" spans="1:27" s="35" customFormat="1" ht="24" customHeight="1" x14ac:dyDescent="0.25">
      <c r="A26" s="40" t="s">
        <v>469</v>
      </c>
      <c r="B26" s="40" t="s">
        <v>469</v>
      </c>
      <c r="C26" s="40" t="s">
        <v>469</v>
      </c>
      <c r="D26" s="40" t="s">
        <v>469</v>
      </c>
      <c r="E26" s="40" t="s">
        <v>469</v>
      </c>
      <c r="F26" s="40" t="s">
        <v>469</v>
      </c>
      <c r="G26" s="40" t="s">
        <v>469</v>
      </c>
      <c r="H26" s="40" t="s">
        <v>469</v>
      </c>
      <c r="I26" s="40" t="s">
        <v>469</v>
      </c>
      <c r="J26" s="40" t="s">
        <v>469</v>
      </c>
      <c r="K26" s="40" t="s">
        <v>469</v>
      </c>
      <c r="L26" s="40" t="s">
        <v>469</v>
      </c>
      <c r="M26" s="40" t="s">
        <v>469</v>
      </c>
      <c r="N26" s="40" t="s">
        <v>469</v>
      </c>
      <c r="O26" s="40" t="s">
        <v>469</v>
      </c>
      <c r="P26" s="40" t="s">
        <v>469</v>
      </c>
      <c r="Q26" s="40" t="s">
        <v>469</v>
      </c>
      <c r="R26" s="40" t="s">
        <v>469</v>
      </c>
      <c r="S26" s="40" t="s">
        <v>469</v>
      </c>
      <c r="T26" s="40" t="s">
        <v>469</v>
      </c>
      <c r="U26" s="40" t="s">
        <v>469</v>
      </c>
      <c r="V26" s="40" t="s">
        <v>469</v>
      </c>
      <c r="W26" s="40" t="s">
        <v>469</v>
      </c>
      <c r="X26" s="40" t="s">
        <v>469</v>
      </c>
      <c r="Y26" s="40" t="s">
        <v>469</v>
      </c>
      <c r="Z26" s="40" t="s">
        <v>469</v>
      </c>
      <c r="AA26" s="40" t="s">
        <v>469</v>
      </c>
    </row>
    <row r="27" spans="1:27" ht="3" customHeight="1" x14ac:dyDescent="0.25">
      <c r="X27" s="82"/>
      <c r="Y27" s="83"/>
    </row>
    <row r="28" spans="1:27" s="38" customFormat="1" ht="12.75" x14ac:dyDescent="0.2">
      <c r="A28" s="39"/>
      <c r="B28" s="39"/>
      <c r="C28" s="39"/>
      <c r="E28" s="39"/>
    </row>
    <row r="29" spans="1:27" s="38" customFormat="1" ht="12.75" x14ac:dyDescent="0.2">
      <c r="A29" s="39"/>
      <c r="B29" s="39"/>
      <c r="C29" s="3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tabColor rgb="FF92D050"/>
    <pageSetUpPr fitToPage="1"/>
  </sheetPr>
  <dimension ref="A1:AC30"/>
  <sheetViews>
    <sheetView view="pageBreakPreview" topLeftCell="A22"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6"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213" t="str">
        <f>'1.Титульный лист'!A5</f>
        <v>Год раскрытия информации:  2023 год</v>
      </c>
      <c r="B5" s="213"/>
      <c r="C5" s="21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row>
    <row r="6" spans="1:29" s="8" customFormat="1" ht="18.75" x14ac:dyDescent="0.3">
      <c r="A6" s="13"/>
      <c r="G6" s="12"/>
    </row>
    <row r="7" spans="1:29" s="8" customFormat="1" ht="18.75" x14ac:dyDescent="0.2">
      <c r="A7" s="217" t="s">
        <v>7</v>
      </c>
      <c r="B7" s="217"/>
      <c r="C7" s="217"/>
      <c r="D7" s="10"/>
      <c r="E7" s="10"/>
      <c r="F7" s="10"/>
      <c r="G7" s="10"/>
      <c r="H7" s="10"/>
      <c r="I7" s="10"/>
      <c r="J7" s="10"/>
      <c r="K7" s="10"/>
      <c r="L7" s="10"/>
      <c r="M7" s="10"/>
      <c r="N7" s="10"/>
      <c r="O7" s="10"/>
      <c r="P7" s="10"/>
      <c r="Q7" s="10"/>
      <c r="R7" s="10"/>
      <c r="S7" s="10"/>
      <c r="T7" s="10"/>
      <c r="U7" s="10"/>
    </row>
    <row r="8" spans="1:29" s="8" customFormat="1" ht="18.75" x14ac:dyDescent="0.2">
      <c r="A8" s="217"/>
      <c r="B8" s="217"/>
      <c r="C8" s="217"/>
      <c r="D8" s="11"/>
      <c r="E8" s="11"/>
      <c r="F8" s="11"/>
      <c r="G8" s="11"/>
      <c r="H8" s="10"/>
      <c r="I8" s="10"/>
      <c r="J8" s="10"/>
      <c r="K8" s="10"/>
      <c r="L8" s="10"/>
      <c r="M8" s="10"/>
      <c r="N8" s="10"/>
      <c r="O8" s="10"/>
      <c r="P8" s="10"/>
      <c r="Q8" s="10"/>
      <c r="R8" s="10"/>
      <c r="S8" s="10"/>
      <c r="T8" s="10"/>
      <c r="U8" s="10"/>
    </row>
    <row r="9" spans="1:29" s="8" customFormat="1" ht="18.75" x14ac:dyDescent="0.2">
      <c r="A9" s="218" t="s">
        <v>501</v>
      </c>
      <c r="B9" s="218"/>
      <c r="C9" s="218"/>
      <c r="D9" s="7"/>
      <c r="E9" s="7"/>
      <c r="F9" s="7"/>
      <c r="G9" s="7"/>
      <c r="H9" s="10"/>
      <c r="I9" s="10"/>
      <c r="J9" s="10"/>
      <c r="K9" s="10"/>
      <c r="L9" s="10"/>
      <c r="M9" s="10"/>
      <c r="N9" s="10"/>
      <c r="O9" s="10"/>
      <c r="P9" s="10"/>
      <c r="Q9" s="10"/>
      <c r="R9" s="10"/>
      <c r="S9" s="10"/>
      <c r="T9" s="10"/>
      <c r="U9" s="10"/>
    </row>
    <row r="10" spans="1:29" s="8" customFormat="1" ht="18.75" x14ac:dyDescent="0.2">
      <c r="A10" s="214" t="s">
        <v>6</v>
      </c>
      <c r="B10" s="214"/>
      <c r="C10" s="214"/>
      <c r="D10" s="5"/>
      <c r="E10" s="5"/>
      <c r="F10" s="5"/>
      <c r="G10" s="5"/>
      <c r="H10" s="10"/>
      <c r="I10" s="10"/>
      <c r="J10" s="10"/>
      <c r="K10" s="10"/>
      <c r="L10" s="10"/>
      <c r="M10" s="10"/>
      <c r="N10" s="10"/>
      <c r="O10" s="10"/>
      <c r="P10" s="10"/>
      <c r="Q10" s="10"/>
      <c r="R10" s="10"/>
      <c r="S10" s="10"/>
      <c r="T10" s="10"/>
      <c r="U10" s="10"/>
    </row>
    <row r="11" spans="1:29" s="8" customFormat="1" ht="18.75" x14ac:dyDescent="0.2">
      <c r="A11" s="217"/>
      <c r="B11" s="217"/>
      <c r="C11" s="217"/>
      <c r="D11" s="11"/>
      <c r="E11" s="11"/>
      <c r="F11" s="11"/>
      <c r="G11" s="11"/>
      <c r="H11" s="10"/>
      <c r="I11" s="10"/>
      <c r="J11" s="10"/>
      <c r="K11" s="10"/>
      <c r="L11" s="10"/>
      <c r="M11" s="10"/>
      <c r="N11" s="10"/>
      <c r="O11" s="10"/>
      <c r="P11" s="10"/>
      <c r="Q11" s="10"/>
      <c r="R11" s="10"/>
      <c r="S11" s="10"/>
      <c r="T11" s="10"/>
      <c r="U11" s="10"/>
    </row>
    <row r="12" spans="1:29" s="8" customFormat="1" ht="18.75" x14ac:dyDescent="0.2">
      <c r="A12" s="219" t="str">
        <f xml:space="preserve"> '1.Титульный лист'!A12</f>
        <v>N_2023_16_Ц_2</v>
      </c>
      <c r="B12" s="219"/>
      <c r="C12" s="219"/>
      <c r="D12" s="7"/>
      <c r="E12" s="7"/>
      <c r="F12" s="7"/>
      <c r="G12" s="7"/>
      <c r="H12" s="10"/>
      <c r="I12" s="10"/>
      <c r="J12" s="10"/>
      <c r="K12" s="10"/>
      <c r="L12" s="10"/>
      <c r="M12" s="10"/>
      <c r="N12" s="10"/>
      <c r="O12" s="10"/>
      <c r="P12" s="10"/>
      <c r="Q12" s="10"/>
      <c r="R12" s="10"/>
      <c r="S12" s="10"/>
      <c r="T12" s="10"/>
      <c r="U12" s="10"/>
    </row>
    <row r="13" spans="1:29" s="8" customFormat="1" ht="18.75" x14ac:dyDescent="0.2">
      <c r="A13" s="214" t="s">
        <v>5</v>
      </c>
      <c r="B13" s="214"/>
      <c r="C13" s="214"/>
      <c r="D13" s="5"/>
      <c r="E13" s="5"/>
      <c r="F13" s="5"/>
      <c r="G13" s="5"/>
      <c r="H13" s="10"/>
      <c r="I13" s="10"/>
      <c r="J13" s="10"/>
      <c r="K13" s="10"/>
      <c r="L13" s="10"/>
      <c r="M13" s="10"/>
      <c r="N13" s="10"/>
      <c r="O13" s="10"/>
      <c r="P13" s="10"/>
      <c r="Q13" s="10"/>
      <c r="R13" s="10"/>
      <c r="S13" s="10"/>
      <c r="T13" s="10"/>
      <c r="U13" s="10"/>
    </row>
    <row r="14" spans="1:29" s="8" customFormat="1" ht="15.75" customHeight="1" x14ac:dyDescent="0.2">
      <c r="A14" s="225"/>
      <c r="B14" s="225"/>
      <c r="C14" s="225"/>
      <c r="D14" s="4"/>
      <c r="E14" s="4"/>
      <c r="F14" s="4"/>
      <c r="G14" s="4"/>
      <c r="H14" s="4"/>
      <c r="I14" s="4"/>
      <c r="J14" s="4"/>
      <c r="K14" s="4"/>
      <c r="L14" s="4"/>
      <c r="M14" s="4"/>
      <c r="N14" s="4"/>
      <c r="O14" s="4"/>
      <c r="P14" s="4"/>
      <c r="Q14" s="4"/>
      <c r="R14" s="4"/>
      <c r="S14" s="4"/>
      <c r="T14" s="4"/>
      <c r="U14" s="4"/>
    </row>
    <row r="15" spans="1:29" s="3" customFormat="1" ht="15.75" x14ac:dyDescent="0.2">
      <c r="A15" s="218" t="str">
        <f xml:space="preserve"> '1.Титульный лист'!A15</f>
        <v>Приобретение ОНМ ( Эталонный ПУ, ПК для создания интеллектуальной системы учета электрической энергии по ФЗ № 522 от 22.09.2020 г.)</v>
      </c>
      <c r="B15" s="218"/>
      <c r="C15" s="218"/>
      <c r="D15" s="7"/>
      <c r="E15" s="7"/>
      <c r="F15" s="7"/>
      <c r="G15" s="7"/>
      <c r="H15" s="7"/>
      <c r="I15" s="7"/>
      <c r="J15" s="7"/>
      <c r="K15" s="7"/>
      <c r="L15" s="7"/>
      <c r="M15" s="7"/>
      <c r="N15" s="7"/>
      <c r="O15" s="7"/>
      <c r="P15" s="7"/>
      <c r="Q15" s="7"/>
      <c r="R15" s="7"/>
      <c r="S15" s="7"/>
      <c r="T15" s="7"/>
      <c r="U15" s="7"/>
    </row>
    <row r="16" spans="1:29" s="3" customFormat="1" ht="15" customHeight="1" x14ac:dyDescent="0.2">
      <c r="A16" s="214" t="s">
        <v>4</v>
      </c>
      <c r="B16" s="214"/>
      <c r="C16" s="214"/>
      <c r="D16" s="5"/>
      <c r="E16" s="5"/>
      <c r="F16" s="5"/>
      <c r="G16" s="5"/>
      <c r="H16" s="5"/>
      <c r="I16" s="5"/>
      <c r="J16" s="5"/>
      <c r="K16" s="5"/>
      <c r="L16" s="5"/>
      <c r="M16" s="5"/>
      <c r="N16" s="5"/>
      <c r="O16" s="5"/>
      <c r="P16" s="5"/>
      <c r="Q16" s="5"/>
      <c r="R16" s="5"/>
      <c r="S16" s="5"/>
      <c r="T16" s="5"/>
      <c r="U16" s="5"/>
    </row>
    <row r="17" spans="1:21" s="3" customFormat="1" ht="15" customHeight="1" x14ac:dyDescent="0.2">
      <c r="A17" s="225"/>
      <c r="B17" s="225"/>
      <c r="C17" s="225"/>
      <c r="D17" s="4"/>
      <c r="E17" s="4"/>
      <c r="F17" s="4"/>
      <c r="G17" s="4"/>
      <c r="H17" s="4"/>
      <c r="I17" s="4"/>
      <c r="J17" s="4"/>
      <c r="K17" s="4"/>
      <c r="L17" s="4"/>
      <c r="M17" s="4"/>
      <c r="N17" s="4"/>
      <c r="O17" s="4"/>
      <c r="P17" s="4"/>
      <c r="Q17" s="4"/>
      <c r="R17" s="4"/>
    </row>
    <row r="18" spans="1:21" s="3" customFormat="1" ht="27.75" customHeight="1" x14ac:dyDescent="0.2">
      <c r="A18" s="215" t="s">
        <v>421</v>
      </c>
      <c r="B18" s="215"/>
      <c r="C18" s="21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18" t="s">
        <v>3</v>
      </c>
      <c r="B20" s="25" t="s">
        <v>64</v>
      </c>
      <c r="C20" s="24" t="s">
        <v>63</v>
      </c>
      <c r="D20" s="5"/>
      <c r="E20" s="5"/>
      <c r="F20" s="5"/>
      <c r="G20" s="5"/>
      <c r="H20" s="4"/>
      <c r="I20" s="4"/>
      <c r="J20" s="4"/>
      <c r="K20" s="4"/>
      <c r="L20" s="4"/>
      <c r="M20" s="4"/>
      <c r="N20" s="4"/>
      <c r="O20" s="4"/>
      <c r="P20" s="4"/>
      <c r="Q20" s="4"/>
      <c r="R20" s="4"/>
    </row>
    <row r="21" spans="1:21" s="3" customFormat="1" ht="16.5" customHeight="1" x14ac:dyDescent="0.2">
      <c r="A21" s="24">
        <v>1</v>
      </c>
      <c r="B21" s="25">
        <v>2</v>
      </c>
      <c r="C21" s="24">
        <v>3</v>
      </c>
      <c r="D21" s="5"/>
      <c r="E21" s="5"/>
      <c r="F21" s="5"/>
      <c r="G21" s="5"/>
      <c r="H21" s="4"/>
      <c r="I21" s="4"/>
      <c r="J21" s="4"/>
      <c r="K21" s="4"/>
      <c r="L21" s="4"/>
      <c r="M21" s="4"/>
      <c r="N21" s="4"/>
      <c r="O21" s="4"/>
      <c r="P21" s="4"/>
      <c r="Q21" s="4"/>
      <c r="R21" s="4"/>
    </row>
    <row r="22" spans="1:21" s="3" customFormat="1" ht="47.25" customHeight="1" x14ac:dyDescent="0.2">
      <c r="A22" s="17" t="s">
        <v>62</v>
      </c>
      <c r="B22" s="20" t="s">
        <v>434</v>
      </c>
      <c r="C22" s="156" t="s">
        <v>521</v>
      </c>
      <c r="D22" s="5"/>
      <c r="E22" s="5"/>
      <c r="F22" s="4"/>
      <c r="G22" s="4"/>
      <c r="H22" s="4"/>
      <c r="I22" s="4"/>
      <c r="J22" s="4"/>
      <c r="K22" s="4"/>
      <c r="L22" s="4"/>
      <c r="M22" s="4"/>
      <c r="N22" s="4"/>
      <c r="O22" s="4"/>
      <c r="P22" s="4"/>
    </row>
    <row r="23" spans="1:21" ht="76.5" customHeight="1" x14ac:dyDescent="0.25">
      <c r="A23" s="17" t="s">
        <v>61</v>
      </c>
      <c r="B23" s="19" t="s">
        <v>58</v>
      </c>
      <c r="C23" s="156" t="s">
        <v>521</v>
      </c>
    </row>
    <row r="24" spans="1:21" ht="63" customHeight="1" x14ac:dyDescent="0.25">
      <c r="A24" s="17" t="s">
        <v>60</v>
      </c>
      <c r="B24" s="19" t="s">
        <v>454</v>
      </c>
      <c r="C24" s="187" t="str">
        <f>'1.Титульный лист'!C39</f>
        <v>Приобретение ОНМ ( Эталонный ПУ, ПК для создания интеллектуальной системы учета электрической энергии по ФЗ № 522 от 22.09.2020 г.)</v>
      </c>
    </row>
    <row r="25" spans="1:21" ht="63" customHeight="1" x14ac:dyDescent="0.25">
      <c r="A25" s="17" t="s">
        <v>59</v>
      </c>
      <c r="B25" s="147" t="s">
        <v>455</v>
      </c>
      <c r="C25" s="158">
        <f xml:space="preserve"> '1.Титульный лист'!C47</f>
        <v>4.5229499999999998</v>
      </c>
    </row>
    <row r="26" spans="1:21" ht="69" customHeight="1" x14ac:dyDescent="0.25">
      <c r="A26" s="17" t="s">
        <v>57</v>
      </c>
      <c r="B26" s="19" t="s">
        <v>221</v>
      </c>
      <c r="C26" s="125" t="s">
        <v>518</v>
      </c>
    </row>
    <row r="27" spans="1:21" ht="42.75" customHeight="1" x14ac:dyDescent="0.25">
      <c r="A27" s="17" t="s">
        <v>56</v>
      </c>
      <c r="B27" s="19" t="s">
        <v>435</v>
      </c>
      <c r="C27" s="156" t="s">
        <v>521</v>
      </c>
    </row>
    <row r="28" spans="1:21" ht="42.75" customHeight="1" x14ac:dyDescent="0.25">
      <c r="A28" s="17" t="s">
        <v>54</v>
      </c>
      <c r="B28" s="19" t="s">
        <v>55</v>
      </c>
      <c r="C28" s="18" t="s">
        <v>502</v>
      </c>
    </row>
    <row r="29" spans="1:21" ht="42.75" customHeight="1" x14ac:dyDescent="0.25">
      <c r="A29" s="17" t="s">
        <v>52</v>
      </c>
      <c r="B29" s="18" t="s">
        <v>53</v>
      </c>
      <c r="C29" s="18" t="s">
        <v>502</v>
      </c>
    </row>
    <row r="30" spans="1:21" ht="42.75" customHeight="1" x14ac:dyDescent="0.25">
      <c r="A30" s="17" t="s">
        <v>70</v>
      </c>
      <c r="B30" s="18" t="s">
        <v>51</v>
      </c>
      <c r="C30" s="18" t="s">
        <v>496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2"/>
  <sheetViews>
    <sheetView view="pageBreakPreview" topLeftCell="A13" zoomScale="91" zoomScaleNormal="80" zoomScaleSheetLayoutView="91" workbookViewId="0">
      <selection activeCell="A27" sqref="A27:XFD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6" t="s">
        <v>66</v>
      </c>
    </row>
    <row r="2" spans="1:28" ht="18.75" x14ac:dyDescent="0.3">
      <c r="Z2" s="12" t="s">
        <v>8</v>
      </c>
    </row>
    <row r="3" spans="1:28" ht="18.75" x14ac:dyDescent="0.3">
      <c r="Z3" s="12" t="s">
        <v>65</v>
      </c>
    </row>
    <row r="4" spans="1:28" ht="18.75" customHeight="1" x14ac:dyDescent="0.25">
      <c r="A4" s="213" t="str">
        <f>'1.Титульный лист'!A5</f>
        <v>Год раскрытия информации:  2023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7" t="s">
        <v>7</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10"/>
      <c r="AB6" s="10"/>
    </row>
    <row r="7" spans="1:28" ht="18.75" x14ac:dyDescent="0.25">
      <c r="A7" s="217"/>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10"/>
      <c r="AB7" s="10"/>
    </row>
    <row r="8" spans="1:28" ht="15.75" x14ac:dyDescent="0.25">
      <c r="A8" s="218" t="s">
        <v>501</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7"/>
      <c r="AB8" s="7"/>
    </row>
    <row r="9" spans="1:28" ht="15.75" x14ac:dyDescent="0.25">
      <c r="A9" s="214" t="s">
        <v>6</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5"/>
      <c r="AB9" s="5"/>
    </row>
    <row r="10" spans="1:28" ht="18.75" x14ac:dyDescent="0.25">
      <c r="A10" s="217"/>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10"/>
      <c r="AB10" s="10"/>
    </row>
    <row r="11" spans="1:28" ht="15.75" x14ac:dyDescent="0.25">
      <c r="A11" s="219" t="str">
        <f xml:space="preserve"> '1.Титульный лист'!A12</f>
        <v>N_2023_16_Ц_2</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7"/>
      <c r="AB11" s="7"/>
    </row>
    <row r="12" spans="1:28" ht="15.75" x14ac:dyDescent="0.25">
      <c r="A12" s="214" t="s">
        <v>5</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5"/>
      <c r="AB12" s="5"/>
    </row>
    <row r="13" spans="1:28" ht="18.75" x14ac:dyDescent="0.25">
      <c r="A13" s="225"/>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9"/>
      <c r="AB13" s="9"/>
    </row>
    <row r="14" spans="1:28" ht="15.75" x14ac:dyDescent="0.25">
      <c r="A14" s="218" t="str">
        <f xml:space="preserve"> '1.Титульный лист'!A15</f>
        <v>Приобретение ОНМ ( Эталонный ПУ, ПК для создания интеллектуальной системы учета электрической энергии по ФЗ № 522 от 22.09.2020 г.)</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7"/>
      <c r="AB14" s="7"/>
    </row>
    <row r="15" spans="1:28" ht="15.75" x14ac:dyDescent="0.25">
      <c r="A15" s="214" t="s">
        <v>4</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5"/>
      <c r="AB15" s="5"/>
    </row>
    <row r="16" spans="1:28"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15"/>
      <c r="AB16" s="15"/>
    </row>
    <row r="17" spans="1:28" x14ac:dyDescent="0.25">
      <c r="A17" s="243"/>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15"/>
      <c r="AB17" s="15"/>
    </row>
    <row r="18" spans="1:28" x14ac:dyDescent="0.25">
      <c r="A18" s="243"/>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15"/>
      <c r="AB18" s="15"/>
    </row>
    <row r="19" spans="1:28" x14ac:dyDescent="0.25">
      <c r="A19" s="243"/>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15"/>
      <c r="AB19" s="15"/>
    </row>
    <row r="20" spans="1:28" x14ac:dyDescent="0.2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15"/>
      <c r="AB20" s="15"/>
    </row>
    <row r="21" spans="1:28" x14ac:dyDescent="0.25">
      <c r="A21" s="243"/>
      <c r="B21" s="243"/>
      <c r="C21" s="243"/>
      <c r="D21" s="243"/>
      <c r="E21" s="243"/>
      <c r="F21" s="243"/>
      <c r="G21" s="243"/>
      <c r="H21" s="243"/>
      <c r="I21" s="243"/>
      <c r="J21" s="243"/>
      <c r="K21" s="243"/>
      <c r="L21" s="243"/>
      <c r="M21" s="243"/>
      <c r="N21" s="243"/>
      <c r="O21" s="243"/>
      <c r="P21" s="243"/>
      <c r="Q21" s="243"/>
      <c r="R21" s="243"/>
      <c r="S21" s="243"/>
      <c r="T21" s="243"/>
      <c r="U21" s="243"/>
      <c r="V21" s="243"/>
      <c r="W21" s="243"/>
      <c r="X21" s="243"/>
      <c r="Y21" s="243"/>
      <c r="Z21" s="243"/>
      <c r="AA21" s="15"/>
      <c r="AB21" s="15"/>
    </row>
    <row r="22" spans="1:28" x14ac:dyDescent="0.25">
      <c r="A22" s="244" t="s">
        <v>453</v>
      </c>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124"/>
      <c r="AB22" s="124"/>
    </row>
    <row r="23" spans="1:28" ht="32.25" customHeight="1" x14ac:dyDescent="0.25">
      <c r="A23" s="246" t="s">
        <v>310</v>
      </c>
      <c r="B23" s="247"/>
      <c r="C23" s="247"/>
      <c r="D23" s="247"/>
      <c r="E23" s="247"/>
      <c r="F23" s="247"/>
      <c r="G23" s="247"/>
      <c r="H23" s="247"/>
      <c r="I23" s="247"/>
      <c r="J23" s="247"/>
      <c r="K23" s="247"/>
      <c r="L23" s="248"/>
      <c r="M23" s="245" t="s">
        <v>311</v>
      </c>
      <c r="N23" s="245"/>
      <c r="O23" s="245"/>
      <c r="P23" s="245"/>
      <c r="Q23" s="245"/>
      <c r="R23" s="245"/>
      <c r="S23" s="245"/>
      <c r="T23" s="245"/>
      <c r="U23" s="245"/>
      <c r="V23" s="245"/>
      <c r="W23" s="245"/>
      <c r="X23" s="245"/>
      <c r="Y23" s="245"/>
      <c r="Z23" s="245"/>
    </row>
    <row r="24" spans="1:28" ht="151.5" customHeight="1" x14ac:dyDescent="0.25">
      <c r="A24" s="77" t="s">
        <v>223</v>
      </c>
      <c r="B24" s="78" t="s">
        <v>230</v>
      </c>
      <c r="C24" s="77" t="s">
        <v>304</v>
      </c>
      <c r="D24" s="77" t="s">
        <v>224</v>
      </c>
      <c r="E24" s="77" t="s">
        <v>305</v>
      </c>
      <c r="F24" s="77" t="s">
        <v>307</v>
      </c>
      <c r="G24" s="77" t="s">
        <v>306</v>
      </c>
      <c r="H24" s="77" t="s">
        <v>225</v>
      </c>
      <c r="I24" s="77" t="s">
        <v>308</v>
      </c>
      <c r="J24" s="77" t="s">
        <v>231</v>
      </c>
      <c r="K24" s="78" t="s">
        <v>229</v>
      </c>
      <c r="L24" s="78" t="s">
        <v>226</v>
      </c>
      <c r="M24" s="79" t="s">
        <v>238</v>
      </c>
      <c r="N24" s="78" t="s">
        <v>463</v>
      </c>
      <c r="O24" s="77" t="s">
        <v>236</v>
      </c>
      <c r="P24" s="77" t="s">
        <v>237</v>
      </c>
      <c r="Q24" s="77" t="s">
        <v>235</v>
      </c>
      <c r="R24" s="77" t="s">
        <v>225</v>
      </c>
      <c r="S24" s="77" t="s">
        <v>234</v>
      </c>
      <c r="T24" s="77" t="s">
        <v>233</v>
      </c>
      <c r="U24" s="77" t="s">
        <v>303</v>
      </c>
      <c r="V24" s="77" t="s">
        <v>235</v>
      </c>
      <c r="W24" s="85" t="s">
        <v>228</v>
      </c>
      <c r="X24" s="85" t="s">
        <v>240</v>
      </c>
      <c r="Y24" s="85" t="s">
        <v>241</v>
      </c>
      <c r="Z24" s="87" t="s">
        <v>239</v>
      </c>
    </row>
    <row r="25" spans="1:28" ht="16.5" customHeight="1" x14ac:dyDescent="0.25">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25">
      <c r="A26" s="150" t="s">
        <v>474</v>
      </c>
      <c r="B26" s="150" t="s">
        <v>474</v>
      </c>
      <c r="C26" s="150" t="s">
        <v>474</v>
      </c>
      <c r="D26" s="150" t="s">
        <v>474</v>
      </c>
      <c r="E26" s="150" t="s">
        <v>474</v>
      </c>
      <c r="F26" s="150" t="s">
        <v>474</v>
      </c>
      <c r="G26" s="150" t="s">
        <v>474</v>
      </c>
      <c r="H26" s="150" t="s">
        <v>474</v>
      </c>
      <c r="I26" s="150" t="s">
        <v>474</v>
      </c>
      <c r="J26" s="150" t="s">
        <v>474</v>
      </c>
      <c r="K26" s="150" t="s">
        <v>474</v>
      </c>
      <c r="L26" s="150" t="s">
        <v>474</v>
      </c>
      <c r="M26" s="150" t="s">
        <v>474</v>
      </c>
      <c r="N26" s="150" t="s">
        <v>474</v>
      </c>
      <c r="O26" s="150" t="s">
        <v>474</v>
      </c>
      <c r="P26" s="150" t="s">
        <v>474</v>
      </c>
      <c r="Q26" s="150" t="s">
        <v>474</v>
      </c>
      <c r="R26" s="150" t="s">
        <v>474</v>
      </c>
      <c r="S26" s="150" t="s">
        <v>474</v>
      </c>
      <c r="T26" s="150" t="s">
        <v>474</v>
      </c>
      <c r="U26" s="150" t="s">
        <v>474</v>
      </c>
      <c r="V26" s="150" t="s">
        <v>474</v>
      </c>
      <c r="W26" s="150" t="s">
        <v>474</v>
      </c>
      <c r="X26" s="150" t="s">
        <v>474</v>
      </c>
      <c r="Y26" s="150" t="s">
        <v>474</v>
      </c>
      <c r="Z26" s="150" t="s">
        <v>474</v>
      </c>
    </row>
    <row r="27" spans="1:28" ht="30" x14ac:dyDescent="0.25">
      <c r="A27" s="76" t="s">
        <v>295</v>
      </c>
      <c r="B27" s="76"/>
      <c r="C27" s="75" t="s">
        <v>296</v>
      </c>
      <c r="D27" s="75" t="s">
        <v>297</v>
      </c>
      <c r="E27" s="75" t="s">
        <v>298</v>
      </c>
      <c r="F27" s="75" t="s">
        <v>299</v>
      </c>
      <c r="G27" s="75" t="s">
        <v>300</v>
      </c>
      <c r="H27" s="75" t="s">
        <v>225</v>
      </c>
      <c r="I27" s="75" t="s">
        <v>301</v>
      </c>
      <c r="J27" s="75" t="s">
        <v>302</v>
      </c>
      <c r="K27" s="74"/>
      <c r="L27" s="74"/>
      <c r="M27" s="74"/>
      <c r="N27" s="74"/>
      <c r="O27" s="74"/>
      <c r="P27" s="74"/>
      <c r="Q27" s="74"/>
      <c r="R27" s="74"/>
      <c r="S27" s="74"/>
      <c r="T27" s="74"/>
      <c r="U27" s="74"/>
      <c r="V27" s="74"/>
      <c r="W27" s="74"/>
      <c r="X27" s="74"/>
      <c r="Y27" s="74"/>
      <c r="Z27" s="74"/>
    </row>
    <row r="28" spans="1:28" x14ac:dyDescent="0.25">
      <c r="A28" s="74" t="s">
        <v>0</v>
      </c>
      <c r="B28" s="74" t="s">
        <v>0</v>
      </c>
      <c r="C28" s="74" t="s">
        <v>0</v>
      </c>
      <c r="D28" s="74" t="s">
        <v>0</v>
      </c>
      <c r="E28" s="74" t="s">
        <v>0</v>
      </c>
      <c r="F28" s="74" t="s">
        <v>0</v>
      </c>
      <c r="G28" s="74" t="s">
        <v>0</v>
      </c>
      <c r="H28" s="74" t="s">
        <v>0</v>
      </c>
      <c r="I28" s="74" t="s">
        <v>0</v>
      </c>
      <c r="J28" s="74" t="s">
        <v>0</v>
      </c>
      <c r="K28" s="74" t="s">
        <v>0</v>
      </c>
      <c r="L28" s="74"/>
      <c r="M28" s="74"/>
      <c r="N28" s="74"/>
      <c r="O28" s="74"/>
      <c r="P28" s="74"/>
      <c r="Q28" s="74"/>
      <c r="R28" s="74"/>
      <c r="S28" s="74"/>
      <c r="T28" s="74"/>
      <c r="U28" s="74"/>
      <c r="V28" s="74"/>
      <c r="W28" s="74"/>
      <c r="X28" s="74"/>
      <c r="Y28" s="74"/>
      <c r="Z28" s="74"/>
    </row>
    <row r="32" spans="1:28" x14ac:dyDescent="0.25">
      <c r="A32" s="8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view="pageBreakPreview" zoomScale="85" zoomScaleSheetLayoutView="85" workbookViewId="0">
      <selection activeCell="R19" sqref="R1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6" t="s">
        <v>66</v>
      </c>
    </row>
    <row r="2" spans="1:28" s="8" customFormat="1" ht="18.75" customHeight="1" x14ac:dyDescent="0.3">
      <c r="A2" s="14"/>
      <c r="B2" s="14"/>
      <c r="O2" s="12" t="s">
        <v>8</v>
      </c>
    </row>
    <row r="3" spans="1:28" s="8" customFormat="1" ht="18.75" x14ac:dyDescent="0.3">
      <c r="A3" s="13"/>
      <c r="B3" s="13"/>
      <c r="O3" s="12" t="s">
        <v>65</v>
      </c>
    </row>
    <row r="4" spans="1:28" s="8" customFormat="1" ht="18.75" x14ac:dyDescent="0.3">
      <c r="A4" s="13"/>
      <c r="B4" s="13"/>
      <c r="L4" s="12"/>
    </row>
    <row r="5" spans="1:28" s="8" customFormat="1" ht="15.75" x14ac:dyDescent="0.2">
      <c r="A5" s="213" t="str">
        <f>'1.Титульный лист'!A5</f>
        <v>Год раскрытия информации:  2023 год</v>
      </c>
      <c r="B5" s="213"/>
      <c r="C5" s="213"/>
      <c r="D5" s="213"/>
      <c r="E5" s="213"/>
      <c r="F5" s="213"/>
      <c r="G5" s="213"/>
      <c r="H5" s="213"/>
      <c r="I5" s="213"/>
      <c r="J5" s="213"/>
      <c r="K5" s="213"/>
      <c r="L5" s="213"/>
      <c r="M5" s="213"/>
      <c r="N5" s="213"/>
      <c r="O5" s="213"/>
      <c r="P5" s="123"/>
      <c r="Q5" s="123"/>
      <c r="R5" s="123"/>
      <c r="S5" s="123"/>
      <c r="T5" s="123"/>
      <c r="U5" s="123"/>
      <c r="V5" s="123"/>
      <c r="W5" s="123"/>
      <c r="X5" s="123"/>
      <c r="Y5" s="123"/>
      <c r="Z5" s="123"/>
      <c r="AA5" s="123"/>
      <c r="AB5" s="123"/>
    </row>
    <row r="6" spans="1:28" s="8" customFormat="1" ht="18.75" x14ac:dyDescent="0.3">
      <c r="A6" s="13"/>
      <c r="B6" s="13"/>
      <c r="L6" s="12"/>
    </row>
    <row r="7" spans="1:28" s="8" customFormat="1" ht="18.75" x14ac:dyDescent="0.2">
      <c r="A7" s="217" t="s">
        <v>7</v>
      </c>
      <c r="B7" s="217"/>
      <c r="C7" s="217"/>
      <c r="D7" s="217"/>
      <c r="E7" s="217"/>
      <c r="F7" s="217"/>
      <c r="G7" s="217"/>
      <c r="H7" s="217"/>
      <c r="I7" s="217"/>
      <c r="J7" s="217"/>
      <c r="K7" s="217"/>
      <c r="L7" s="217"/>
      <c r="M7" s="217"/>
      <c r="N7" s="217"/>
      <c r="O7" s="217"/>
      <c r="P7" s="10"/>
      <c r="Q7" s="10"/>
      <c r="R7" s="10"/>
      <c r="S7" s="10"/>
      <c r="T7" s="10"/>
      <c r="U7" s="10"/>
      <c r="V7" s="10"/>
      <c r="W7" s="10"/>
      <c r="X7" s="10"/>
      <c r="Y7" s="10"/>
      <c r="Z7" s="10"/>
    </row>
    <row r="8" spans="1:28" s="8" customFormat="1" ht="18.75" x14ac:dyDescent="0.2">
      <c r="A8" s="217"/>
      <c r="B8" s="217"/>
      <c r="C8" s="217"/>
      <c r="D8" s="217"/>
      <c r="E8" s="217"/>
      <c r="F8" s="217"/>
      <c r="G8" s="217"/>
      <c r="H8" s="217"/>
      <c r="I8" s="217"/>
      <c r="J8" s="217"/>
      <c r="K8" s="217"/>
      <c r="L8" s="217"/>
      <c r="M8" s="217"/>
      <c r="N8" s="217"/>
      <c r="O8" s="217"/>
      <c r="P8" s="10"/>
      <c r="Q8" s="10"/>
      <c r="R8" s="10"/>
      <c r="S8" s="10"/>
      <c r="T8" s="10"/>
      <c r="U8" s="10"/>
      <c r="V8" s="10"/>
      <c r="W8" s="10"/>
      <c r="X8" s="10"/>
      <c r="Y8" s="10"/>
      <c r="Z8" s="10"/>
    </row>
    <row r="9" spans="1:28" s="8" customFormat="1" ht="18.75" x14ac:dyDescent="0.2">
      <c r="A9" s="218" t="s">
        <v>501</v>
      </c>
      <c r="B9" s="218"/>
      <c r="C9" s="218"/>
      <c r="D9" s="218"/>
      <c r="E9" s="218"/>
      <c r="F9" s="218"/>
      <c r="G9" s="218"/>
      <c r="H9" s="218"/>
      <c r="I9" s="218"/>
      <c r="J9" s="218"/>
      <c r="K9" s="218"/>
      <c r="L9" s="218"/>
      <c r="M9" s="218"/>
      <c r="N9" s="218"/>
      <c r="O9" s="218"/>
      <c r="P9" s="10"/>
      <c r="Q9" s="10"/>
      <c r="R9" s="10"/>
      <c r="S9" s="10"/>
      <c r="T9" s="10"/>
      <c r="U9" s="10"/>
      <c r="V9" s="10"/>
      <c r="W9" s="10"/>
      <c r="X9" s="10"/>
      <c r="Y9" s="10"/>
      <c r="Z9" s="10"/>
    </row>
    <row r="10" spans="1:28" s="8" customFormat="1" ht="18.75" x14ac:dyDescent="0.2">
      <c r="A10" s="214" t="s">
        <v>6</v>
      </c>
      <c r="B10" s="214"/>
      <c r="C10" s="214"/>
      <c r="D10" s="214"/>
      <c r="E10" s="214"/>
      <c r="F10" s="214"/>
      <c r="G10" s="214"/>
      <c r="H10" s="214"/>
      <c r="I10" s="214"/>
      <c r="J10" s="214"/>
      <c r="K10" s="214"/>
      <c r="L10" s="214"/>
      <c r="M10" s="214"/>
      <c r="N10" s="214"/>
      <c r="O10" s="214"/>
      <c r="P10" s="10"/>
      <c r="Q10" s="10"/>
      <c r="R10" s="10"/>
      <c r="S10" s="10"/>
      <c r="T10" s="10"/>
      <c r="U10" s="10"/>
      <c r="V10" s="10"/>
      <c r="W10" s="10"/>
      <c r="X10" s="10"/>
      <c r="Y10" s="10"/>
      <c r="Z10" s="10"/>
    </row>
    <row r="11" spans="1:28" s="8" customFormat="1" ht="18.75" x14ac:dyDescent="0.2">
      <c r="A11" s="217"/>
      <c r="B11" s="217"/>
      <c r="C11" s="217"/>
      <c r="D11" s="217"/>
      <c r="E11" s="217"/>
      <c r="F11" s="217"/>
      <c r="G11" s="217"/>
      <c r="H11" s="217"/>
      <c r="I11" s="217"/>
      <c r="J11" s="217"/>
      <c r="K11" s="217"/>
      <c r="L11" s="217"/>
      <c r="M11" s="217"/>
      <c r="N11" s="217"/>
      <c r="O11" s="217"/>
      <c r="P11" s="10"/>
      <c r="Q11" s="10"/>
      <c r="R11" s="10"/>
      <c r="S11" s="10"/>
      <c r="T11" s="10"/>
      <c r="U11" s="10"/>
      <c r="V11" s="10"/>
      <c r="W11" s="10"/>
      <c r="X11" s="10"/>
      <c r="Y11" s="10"/>
      <c r="Z11" s="10"/>
    </row>
    <row r="12" spans="1:28" s="8" customFormat="1" ht="18.75" x14ac:dyDescent="0.2">
      <c r="A12" s="219" t="str">
        <f xml:space="preserve"> '1.Титульный лист'!A12</f>
        <v>N_2023_16_Ц_2</v>
      </c>
      <c r="B12" s="219"/>
      <c r="C12" s="219"/>
      <c r="D12" s="219"/>
      <c r="E12" s="219"/>
      <c r="F12" s="219"/>
      <c r="G12" s="219"/>
      <c r="H12" s="219"/>
      <c r="I12" s="219"/>
      <c r="J12" s="219"/>
      <c r="K12" s="219"/>
      <c r="L12" s="219"/>
      <c r="M12" s="219"/>
      <c r="N12" s="219"/>
      <c r="O12" s="219"/>
      <c r="P12" s="10"/>
      <c r="Q12" s="10"/>
      <c r="R12" s="10"/>
      <c r="S12" s="10"/>
      <c r="T12" s="10"/>
      <c r="U12" s="10"/>
      <c r="V12" s="10"/>
      <c r="W12" s="10"/>
      <c r="X12" s="10"/>
      <c r="Y12" s="10"/>
      <c r="Z12" s="10"/>
    </row>
    <row r="13" spans="1:28" s="8" customFormat="1" ht="18.75" x14ac:dyDescent="0.2">
      <c r="A13" s="214" t="s">
        <v>5</v>
      </c>
      <c r="B13" s="214"/>
      <c r="C13" s="214"/>
      <c r="D13" s="214"/>
      <c r="E13" s="214"/>
      <c r="F13" s="214"/>
      <c r="G13" s="214"/>
      <c r="H13" s="214"/>
      <c r="I13" s="214"/>
      <c r="J13" s="214"/>
      <c r="K13" s="214"/>
      <c r="L13" s="214"/>
      <c r="M13" s="214"/>
      <c r="N13" s="214"/>
      <c r="O13" s="214"/>
      <c r="P13" s="10"/>
      <c r="Q13" s="10"/>
      <c r="R13" s="10"/>
      <c r="S13" s="10"/>
      <c r="T13" s="10"/>
      <c r="U13" s="10"/>
      <c r="V13" s="10"/>
      <c r="W13" s="10"/>
      <c r="X13" s="10"/>
      <c r="Y13" s="10"/>
      <c r="Z13" s="10"/>
    </row>
    <row r="14" spans="1:28" s="8" customFormat="1" ht="15.75" customHeight="1" x14ac:dyDescent="0.2">
      <c r="A14" s="225"/>
      <c r="B14" s="225"/>
      <c r="C14" s="225"/>
      <c r="D14" s="225"/>
      <c r="E14" s="225"/>
      <c r="F14" s="225"/>
      <c r="G14" s="225"/>
      <c r="H14" s="225"/>
      <c r="I14" s="225"/>
      <c r="J14" s="225"/>
      <c r="K14" s="225"/>
      <c r="L14" s="225"/>
      <c r="M14" s="225"/>
      <c r="N14" s="225"/>
      <c r="O14" s="225"/>
      <c r="P14" s="4"/>
      <c r="Q14" s="4"/>
      <c r="R14" s="4"/>
      <c r="S14" s="4"/>
      <c r="T14" s="4"/>
      <c r="U14" s="4"/>
      <c r="V14" s="4"/>
      <c r="W14" s="4"/>
      <c r="X14" s="4"/>
      <c r="Y14" s="4"/>
      <c r="Z14" s="4"/>
    </row>
    <row r="15" spans="1:28" s="3" customFormat="1" ht="15.75" x14ac:dyDescent="0.2">
      <c r="A15" s="218" t="str">
        <f xml:space="preserve"> '1.Титульный лист'!A15</f>
        <v>Приобретение ОНМ ( Эталонный ПУ, ПК для создания интеллектуальной системы учета электрической энергии по ФЗ № 522 от 22.09.2020 г.)</v>
      </c>
      <c r="B15" s="218"/>
      <c r="C15" s="218"/>
      <c r="D15" s="218"/>
      <c r="E15" s="218"/>
      <c r="F15" s="218"/>
      <c r="G15" s="218"/>
      <c r="H15" s="218"/>
      <c r="I15" s="218"/>
      <c r="J15" s="218"/>
      <c r="K15" s="218"/>
      <c r="L15" s="218"/>
      <c r="M15" s="218"/>
      <c r="N15" s="218"/>
      <c r="O15" s="218"/>
      <c r="P15" s="7"/>
      <c r="Q15" s="7"/>
      <c r="R15" s="7"/>
      <c r="S15" s="7"/>
      <c r="T15" s="7"/>
      <c r="U15" s="7"/>
      <c r="V15" s="7"/>
      <c r="W15" s="7"/>
      <c r="X15" s="7"/>
      <c r="Y15" s="7"/>
      <c r="Z15" s="7"/>
    </row>
    <row r="16" spans="1:28" s="3" customFormat="1" ht="15" customHeight="1" x14ac:dyDescent="0.2">
      <c r="A16" s="214" t="s">
        <v>4</v>
      </c>
      <c r="B16" s="214"/>
      <c r="C16" s="214"/>
      <c r="D16" s="214"/>
      <c r="E16" s="214"/>
      <c r="F16" s="214"/>
      <c r="G16" s="214"/>
      <c r="H16" s="214"/>
      <c r="I16" s="214"/>
      <c r="J16" s="214"/>
      <c r="K16" s="214"/>
      <c r="L16" s="214"/>
      <c r="M16" s="214"/>
      <c r="N16" s="214"/>
      <c r="O16" s="214"/>
      <c r="P16" s="5"/>
      <c r="Q16" s="5"/>
      <c r="R16" s="5"/>
      <c r="S16" s="5"/>
      <c r="T16" s="5"/>
      <c r="U16" s="5"/>
      <c r="V16" s="5"/>
      <c r="W16" s="5"/>
      <c r="X16" s="5"/>
      <c r="Y16" s="5"/>
      <c r="Z16" s="5"/>
    </row>
    <row r="17" spans="1:26" s="3" customFormat="1" ht="15" customHeight="1" x14ac:dyDescent="0.2">
      <c r="A17" s="225"/>
      <c r="B17" s="225"/>
      <c r="C17" s="225"/>
      <c r="D17" s="225"/>
      <c r="E17" s="225"/>
      <c r="F17" s="225"/>
      <c r="G17" s="225"/>
      <c r="H17" s="225"/>
      <c r="I17" s="225"/>
      <c r="J17" s="225"/>
      <c r="K17" s="225"/>
      <c r="L17" s="225"/>
      <c r="M17" s="225"/>
      <c r="N17" s="225"/>
      <c r="O17" s="225"/>
      <c r="P17" s="4"/>
      <c r="Q17" s="4"/>
      <c r="R17" s="4"/>
      <c r="S17" s="4"/>
      <c r="T17" s="4"/>
      <c r="U17" s="4"/>
      <c r="V17" s="4"/>
      <c r="W17" s="4"/>
    </row>
    <row r="18" spans="1:26" s="3" customFormat="1" ht="91.5" customHeight="1" x14ac:dyDescent="0.2">
      <c r="A18" s="249" t="s">
        <v>430</v>
      </c>
      <c r="B18" s="249"/>
      <c r="C18" s="249"/>
      <c r="D18" s="249"/>
      <c r="E18" s="249"/>
      <c r="F18" s="249"/>
      <c r="G18" s="249"/>
      <c r="H18" s="249"/>
      <c r="I18" s="249"/>
      <c r="J18" s="249"/>
      <c r="K18" s="249"/>
      <c r="L18" s="249"/>
      <c r="M18" s="249"/>
      <c r="N18" s="249"/>
      <c r="O18" s="249"/>
      <c r="P18" s="6"/>
      <c r="Q18" s="6"/>
      <c r="R18" s="6"/>
      <c r="S18" s="6"/>
      <c r="T18" s="6"/>
      <c r="U18" s="6"/>
      <c r="V18" s="6"/>
      <c r="W18" s="6"/>
      <c r="X18" s="6"/>
      <c r="Y18" s="6"/>
      <c r="Z18" s="6"/>
    </row>
    <row r="19" spans="1:26" s="3" customFormat="1" ht="78" customHeight="1" x14ac:dyDescent="0.2">
      <c r="A19" s="221" t="s">
        <v>3</v>
      </c>
      <c r="B19" s="221" t="s">
        <v>82</v>
      </c>
      <c r="C19" s="221" t="s">
        <v>81</v>
      </c>
      <c r="D19" s="221" t="s">
        <v>73</v>
      </c>
      <c r="E19" s="250" t="s">
        <v>80</v>
      </c>
      <c r="F19" s="251"/>
      <c r="G19" s="251"/>
      <c r="H19" s="251"/>
      <c r="I19" s="252"/>
      <c r="J19" s="221" t="s">
        <v>79</v>
      </c>
      <c r="K19" s="221"/>
      <c r="L19" s="221"/>
      <c r="M19" s="221"/>
      <c r="N19" s="221"/>
      <c r="O19" s="221"/>
      <c r="P19" s="4"/>
      <c r="Q19" s="4"/>
      <c r="R19" s="4"/>
      <c r="S19" s="4"/>
      <c r="T19" s="4"/>
      <c r="U19" s="4"/>
      <c r="V19" s="4"/>
      <c r="W19" s="4"/>
    </row>
    <row r="20" spans="1:26" s="3" customFormat="1" ht="51" customHeight="1" x14ac:dyDescent="0.2">
      <c r="A20" s="221"/>
      <c r="B20" s="221"/>
      <c r="C20" s="221"/>
      <c r="D20" s="221"/>
      <c r="E20" s="29" t="s">
        <v>78</v>
      </c>
      <c r="F20" s="29" t="s">
        <v>77</v>
      </c>
      <c r="G20" s="29" t="s">
        <v>76</v>
      </c>
      <c r="H20" s="29" t="s">
        <v>75</v>
      </c>
      <c r="I20" s="29" t="s">
        <v>74</v>
      </c>
      <c r="J20" s="29">
        <v>2017</v>
      </c>
      <c r="K20" s="29">
        <v>2018</v>
      </c>
      <c r="L20" s="29">
        <v>2019</v>
      </c>
      <c r="M20" s="29">
        <v>2020</v>
      </c>
      <c r="N20" s="29">
        <v>2021</v>
      </c>
      <c r="O20" s="29">
        <v>2022</v>
      </c>
      <c r="P20" s="4"/>
      <c r="Q20" s="4"/>
      <c r="R20" s="4"/>
      <c r="S20" s="4"/>
      <c r="T20" s="4"/>
      <c r="U20" s="4"/>
      <c r="V20" s="4"/>
      <c r="W20" s="4"/>
    </row>
    <row r="21" spans="1:26" s="3" customFormat="1" ht="16.5" customHeight="1" x14ac:dyDescent="0.2">
      <c r="A21" s="24">
        <v>1</v>
      </c>
      <c r="B21" s="25">
        <v>2</v>
      </c>
      <c r="C21" s="24">
        <v>3</v>
      </c>
      <c r="D21" s="25">
        <v>4</v>
      </c>
      <c r="E21" s="24">
        <v>5</v>
      </c>
      <c r="F21" s="25">
        <v>6</v>
      </c>
      <c r="G21" s="24">
        <v>7</v>
      </c>
      <c r="H21" s="25">
        <v>8</v>
      </c>
      <c r="I21" s="24">
        <v>9</v>
      </c>
      <c r="J21" s="25">
        <v>10</v>
      </c>
      <c r="K21" s="24">
        <v>11</v>
      </c>
      <c r="L21" s="25">
        <v>12</v>
      </c>
      <c r="M21" s="24">
        <v>13</v>
      </c>
      <c r="N21" s="25">
        <v>14</v>
      </c>
      <c r="O21" s="24">
        <v>15</v>
      </c>
      <c r="P21" s="4"/>
      <c r="Q21" s="4"/>
      <c r="R21" s="4"/>
      <c r="S21" s="4"/>
      <c r="T21" s="4"/>
      <c r="U21" s="4"/>
      <c r="V21" s="4"/>
      <c r="W21" s="4"/>
    </row>
    <row r="22" spans="1:26" s="184" customFormat="1" ht="55.5" customHeight="1" x14ac:dyDescent="0.2">
      <c r="A22" s="181"/>
      <c r="B22" s="182" t="s">
        <v>466</v>
      </c>
      <c r="C22" s="182" t="s">
        <v>466</v>
      </c>
      <c r="D22" s="182" t="s">
        <v>466</v>
      </c>
      <c r="E22" s="182" t="s">
        <v>466</v>
      </c>
      <c r="F22" s="182" t="s">
        <v>466</v>
      </c>
      <c r="G22" s="182" t="s">
        <v>466</v>
      </c>
      <c r="H22" s="182" t="s">
        <v>466</v>
      </c>
      <c r="I22" s="182" t="s">
        <v>466</v>
      </c>
      <c r="J22" s="182" t="s">
        <v>466</v>
      </c>
      <c r="K22" s="182" t="s">
        <v>466</v>
      </c>
      <c r="L22" s="182" t="s">
        <v>466</v>
      </c>
      <c r="M22" s="182" t="s">
        <v>466</v>
      </c>
      <c r="N22" s="182" t="s">
        <v>466</v>
      </c>
      <c r="O22" s="182" t="s">
        <v>466</v>
      </c>
      <c r="P22" s="183"/>
      <c r="Q22" s="183"/>
      <c r="R22" s="183"/>
      <c r="S22" s="183"/>
      <c r="T22" s="183"/>
      <c r="U22" s="18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G104"/>
  <sheetViews>
    <sheetView view="pageBreakPreview" topLeftCell="A81" zoomScale="130" zoomScaleNormal="100" zoomScaleSheetLayoutView="130" workbookViewId="0">
      <selection activeCell="FG110" sqref="FG110"/>
    </sheetView>
  </sheetViews>
  <sheetFormatPr defaultColWidth="52.5703125" defaultRowHeight="11.25" x14ac:dyDescent="0.2"/>
  <cols>
    <col min="1" max="39" width="0.85546875" style="165" customWidth="1"/>
    <col min="40" max="40" width="4.85546875" style="165" customWidth="1"/>
    <col min="41" max="62" width="0.85546875" style="165" customWidth="1"/>
    <col min="63" max="63" width="2.140625" style="165" customWidth="1"/>
    <col min="64" max="110" width="0.85546875" style="165" customWidth="1"/>
    <col min="111" max="111" width="1" style="165" customWidth="1"/>
    <col min="112" max="162" width="0.85546875" style="165" customWidth="1"/>
    <col min="163" max="256" width="52.5703125" style="165"/>
    <col min="257" max="295" width="0.85546875" style="165" customWidth="1"/>
    <col min="296" max="296" width="4.85546875" style="165" customWidth="1"/>
    <col min="297" max="318" width="0.85546875" style="165" customWidth="1"/>
    <col min="319" max="319" width="2.140625" style="165" customWidth="1"/>
    <col min="320" max="366" width="0.85546875" style="165" customWidth="1"/>
    <col min="367" max="367" width="1" style="165" customWidth="1"/>
    <col min="368" max="418" width="0.85546875" style="165" customWidth="1"/>
    <col min="419" max="512" width="52.5703125" style="165"/>
    <col min="513" max="551" width="0.85546875" style="165" customWidth="1"/>
    <col min="552" max="552" width="4.85546875" style="165" customWidth="1"/>
    <col min="553" max="574" width="0.85546875" style="165" customWidth="1"/>
    <col min="575" max="575" width="2.140625" style="165" customWidth="1"/>
    <col min="576" max="622" width="0.85546875" style="165" customWidth="1"/>
    <col min="623" max="623" width="1" style="165" customWidth="1"/>
    <col min="624" max="674" width="0.85546875" style="165" customWidth="1"/>
    <col min="675" max="768" width="52.5703125" style="165"/>
    <col min="769" max="807" width="0.85546875" style="165" customWidth="1"/>
    <col min="808" max="808" width="4.85546875" style="165" customWidth="1"/>
    <col min="809" max="830" width="0.85546875" style="165" customWidth="1"/>
    <col min="831" max="831" width="2.140625" style="165" customWidth="1"/>
    <col min="832" max="878" width="0.85546875" style="165" customWidth="1"/>
    <col min="879" max="879" width="1" style="165" customWidth="1"/>
    <col min="880" max="930" width="0.85546875" style="165" customWidth="1"/>
    <col min="931" max="1024" width="52.5703125" style="165"/>
    <col min="1025" max="1063" width="0.85546875" style="165" customWidth="1"/>
    <col min="1064" max="1064" width="4.85546875" style="165" customWidth="1"/>
    <col min="1065" max="1086" width="0.85546875" style="165" customWidth="1"/>
    <col min="1087" max="1087" width="2.140625" style="165" customWidth="1"/>
    <col min="1088" max="1134" width="0.85546875" style="165" customWidth="1"/>
    <col min="1135" max="1135" width="1" style="165" customWidth="1"/>
    <col min="1136" max="1186" width="0.85546875" style="165" customWidth="1"/>
    <col min="1187" max="1280" width="52.5703125" style="165"/>
    <col min="1281" max="1319" width="0.85546875" style="165" customWidth="1"/>
    <col min="1320" max="1320" width="4.85546875" style="165" customWidth="1"/>
    <col min="1321" max="1342" width="0.85546875" style="165" customWidth="1"/>
    <col min="1343" max="1343" width="2.140625" style="165" customWidth="1"/>
    <col min="1344" max="1390" width="0.85546875" style="165" customWidth="1"/>
    <col min="1391" max="1391" width="1" style="165" customWidth="1"/>
    <col min="1392" max="1442" width="0.85546875" style="165" customWidth="1"/>
    <col min="1443" max="1536" width="52.5703125" style="165"/>
    <col min="1537" max="1575" width="0.85546875" style="165" customWidth="1"/>
    <col min="1576" max="1576" width="4.85546875" style="165" customWidth="1"/>
    <col min="1577" max="1598" width="0.85546875" style="165" customWidth="1"/>
    <col min="1599" max="1599" width="2.140625" style="165" customWidth="1"/>
    <col min="1600" max="1646" width="0.85546875" style="165" customWidth="1"/>
    <col min="1647" max="1647" width="1" style="165" customWidth="1"/>
    <col min="1648" max="1698" width="0.85546875" style="165" customWidth="1"/>
    <col min="1699" max="1792" width="52.5703125" style="165"/>
    <col min="1793" max="1831" width="0.85546875" style="165" customWidth="1"/>
    <col min="1832" max="1832" width="4.85546875" style="165" customWidth="1"/>
    <col min="1833" max="1854" width="0.85546875" style="165" customWidth="1"/>
    <col min="1855" max="1855" width="2.140625" style="165" customWidth="1"/>
    <col min="1856" max="1902" width="0.85546875" style="165" customWidth="1"/>
    <col min="1903" max="1903" width="1" style="165" customWidth="1"/>
    <col min="1904" max="1954" width="0.85546875" style="165" customWidth="1"/>
    <col min="1955" max="2048" width="52.5703125" style="165"/>
    <col min="2049" max="2087" width="0.85546875" style="165" customWidth="1"/>
    <col min="2088" max="2088" width="4.85546875" style="165" customWidth="1"/>
    <col min="2089" max="2110" width="0.85546875" style="165" customWidth="1"/>
    <col min="2111" max="2111" width="2.140625" style="165" customWidth="1"/>
    <col min="2112" max="2158" width="0.85546875" style="165" customWidth="1"/>
    <col min="2159" max="2159" width="1" style="165" customWidth="1"/>
    <col min="2160" max="2210" width="0.85546875" style="165" customWidth="1"/>
    <col min="2211" max="2304" width="52.5703125" style="165"/>
    <col min="2305" max="2343" width="0.85546875" style="165" customWidth="1"/>
    <col min="2344" max="2344" width="4.85546875" style="165" customWidth="1"/>
    <col min="2345" max="2366" width="0.85546875" style="165" customWidth="1"/>
    <col min="2367" max="2367" width="2.140625" style="165" customWidth="1"/>
    <col min="2368" max="2414" width="0.85546875" style="165" customWidth="1"/>
    <col min="2415" max="2415" width="1" style="165" customWidth="1"/>
    <col min="2416" max="2466" width="0.85546875" style="165" customWidth="1"/>
    <col min="2467" max="2560" width="52.5703125" style="165"/>
    <col min="2561" max="2599" width="0.85546875" style="165" customWidth="1"/>
    <col min="2600" max="2600" width="4.85546875" style="165" customWidth="1"/>
    <col min="2601" max="2622" width="0.85546875" style="165" customWidth="1"/>
    <col min="2623" max="2623" width="2.140625" style="165" customWidth="1"/>
    <col min="2624" max="2670" width="0.85546875" style="165" customWidth="1"/>
    <col min="2671" max="2671" width="1" style="165" customWidth="1"/>
    <col min="2672" max="2722" width="0.85546875" style="165" customWidth="1"/>
    <col min="2723" max="2816" width="52.5703125" style="165"/>
    <col min="2817" max="2855" width="0.85546875" style="165" customWidth="1"/>
    <col min="2856" max="2856" width="4.85546875" style="165" customWidth="1"/>
    <col min="2857" max="2878" width="0.85546875" style="165" customWidth="1"/>
    <col min="2879" max="2879" width="2.140625" style="165" customWidth="1"/>
    <col min="2880" max="2926" width="0.85546875" style="165" customWidth="1"/>
    <col min="2927" max="2927" width="1" style="165" customWidth="1"/>
    <col min="2928" max="2978" width="0.85546875" style="165" customWidth="1"/>
    <col min="2979" max="3072" width="52.5703125" style="165"/>
    <col min="3073" max="3111" width="0.85546875" style="165" customWidth="1"/>
    <col min="3112" max="3112" width="4.85546875" style="165" customWidth="1"/>
    <col min="3113" max="3134" width="0.85546875" style="165" customWidth="1"/>
    <col min="3135" max="3135" width="2.140625" style="165" customWidth="1"/>
    <col min="3136" max="3182" width="0.85546875" style="165" customWidth="1"/>
    <col min="3183" max="3183" width="1" style="165" customWidth="1"/>
    <col min="3184" max="3234" width="0.85546875" style="165" customWidth="1"/>
    <col min="3235" max="3328" width="52.5703125" style="165"/>
    <col min="3329" max="3367" width="0.85546875" style="165" customWidth="1"/>
    <col min="3368" max="3368" width="4.85546875" style="165" customWidth="1"/>
    <col min="3369" max="3390" width="0.85546875" style="165" customWidth="1"/>
    <col min="3391" max="3391" width="2.140625" style="165" customWidth="1"/>
    <col min="3392" max="3438" width="0.85546875" style="165" customWidth="1"/>
    <col min="3439" max="3439" width="1" style="165" customWidth="1"/>
    <col min="3440" max="3490" width="0.85546875" style="165" customWidth="1"/>
    <col min="3491" max="3584" width="52.5703125" style="165"/>
    <col min="3585" max="3623" width="0.85546875" style="165" customWidth="1"/>
    <col min="3624" max="3624" width="4.85546875" style="165" customWidth="1"/>
    <col min="3625" max="3646" width="0.85546875" style="165" customWidth="1"/>
    <col min="3647" max="3647" width="2.140625" style="165" customWidth="1"/>
    <col min="3648" max="3694" width="0.85546875" style="165" customWidth="1"/>
    <col min="3695" max="3695" width="1" style="165" customWidth="1"/>
    <col min="3696" max="3746" width="0.85546875" style="165" customWidth="1"/>
    <col min="3747" max="3840" width="52.5703125" style="165"/>
    <col min="3841" max="3879" width="0.85546875" style="165" customWidth="1"/>
    <col min="3880" max="3880" width="4.85546875" style="165" customWidth="1"/>
    <col min="3881" max="3902" width="0.85546875" style="165" customWidth="1"/>
    <col min="3903" max="3903" width="2.140625" style="165" customWidth="1"/>
    <col min="3904" max="3950" width="0.85546875" style="165" customWidth="1"/>
    <col min="3951" max="3951" width="1" style="165" customWidth="1"/>
    <col min="3952" max="4002" width="0.85546875" style="165" customWidth="1"/>
    <col min="4003" max="4096" width="52.5703125" style="165"/>
    <col min="4097" max="4135" width="0.85546875" style="165" customWidth="1"/>
    <col min="4136" max="4136" width="4.85546875" style="165" customWidth="1"/>
    <col min="4137" max="4158" width="0.85546875" style="165" customWidth="1"/>
    <col min="4159" max="4159" width="2.140625" style="165" customWidth="1"/>
    <col min="4160" max="4206" width="0.85546875" style="165" customWidth="1"/>
    <col min="4207" max="4207" width="1" style="165" customWidth="1"/>
    <col min="4208" max="4258" width="0.85546875" style="165" customWidth="1"/>
    <col min="4259" max="4352" width="52.5703125" style="165"/>
    <col min="4353" max="4391" width="0.85546875" style="165" customWidth="1"/>
    <col min="4392" max="4392" width="4.85546875" style="165" customWidth="1"/>
    <col min="4393" max="4414" width="0.85546875" style="165" customWidth="1"/>
    <col min="4415" max="4415" width="2.140625" style="165" customWidth="1"/>
    <col min="4416" max="4462" width="0.85546875" style="165" customWidth="1"/>
    <col min="4463" max="4463" width="1" style="165" customWidth="1"/>
    <col min="4464" max="4514" width="0.85546875" style="165" customWidth="1"/>
    <col min="4515" max="4608" width="52.5703125" style="165"/>
    <col min="4609" max="4647" width="0.85546875" style="165" customWidth="1"/>
    <col min="4648" max="4648" width="4.85546875" style="165" customWidth="1"/>
    <col min="4649" max="4670" width="0.85546875" style="165" customWidth="1"/>
    <col min="4671" max="4671" width="2.140625" style="165" customWidth="1"/>
    <col min="4672" max="4718" width="0.85546875" style="165" customWidth="1"/>
    <col min="4719" max="4719" width="1" style="165" customWidth="1"/>
    <col min="4720" max="4770" width="0.85546875" style="165" customWidth="1"/>
    <col min="4771" max="4864" width="52.5703125" style="165"/>
    <col min="4865" max="4903" width="0.85546875" style="165" customWidth="1"/>
    <col min="4904" max="4904" width="4.85546875" style="165" customWidth="1"/>
    <col min="4905" max="4926" width="0.85546875" style="165" customWidth="1"/>
    <col min="4927" max="4927" width="2.140625" style="165" customWidth="1"/>
    <col min="4928" max="4974" width="0.85546875" style="165" customWidth="1"/>
    <col min="4975" max="4975" width="1" style="165" customWidth="1"/>
    <col min="4976" max="5026" width="0.85546875" style="165" customWidth="1"/>
    <col min="5027" max="5120" width="52.5703125" style="165"/>
    <col min="5121" max="5159" width="0.85546875" style="165" customWidth="1"/>
    <col min="5160" max="5160" width="4.85546875" style="165" customWidth="1"/>
    <col min="5161" max="5182" width="0.85546875" style="165" customWidth="1"/>
    <col min="5183" max="5183" width="2.140625" style="165" customWidth="1"/>
    <col min="5184" max="5230" width="0.85546875" style="165" customWidth="1"/>
    <col min="5231" max="5231" width="1" style="165" customWidth="1"/>
    <col min="5232" max="5282" width="0.85546875" style="165" customWidth="1"/>
    <col min="5283" max="5376" width="52.5703125" style="165"/>
    <col min="5377" max="5415" width="0.85546875" style="165" customWidth="1"/>
    <col min="5416" max="5416" width="4.85546875" style="165" customWidth="1"/>
    <col min="5417" max="5438" width="0.85546875" style="165" customWidth="1"/>
    <col min="5439" max="5439" width="2.140625" style="165" customWidth="1"/>
    <col min="5440" max="5486" width="0.85546875" style="165" customWidth="1"/>
    <col min="5487" max="5487" width="1" style="165" customWidth="1"/>
    <col min="5488" max="5538" width="0.85546875" style="165" customWidth="1"/>
    <col min="5539" max="5632" width="52.5703125" style="165"/>
    <col min="5633" max="5671" width="0.85546875" style="165" customWidth="1"/>
    <col min="5672" max="5672" width="4.85546875" style="165" customWidth="1"/>
    <col min="5673" max="5694" width="0.85546875" style="165" customWidth="1"/>
    <col min="5695" max="5695" width="2.140625" style="165" customWidth="1"/>
    <col min="5696" max="5742" width="0.85546875" style="165" customWidth="1"/>
    <col min="5743" max="5743" width="1" style="165" customWidth="1"/>
    <col min="5744" max="5794" width="0.85546875" style="165" customWidth="1"/>
    <col min="5795" max="5888" width="52.5703125" style="165"/>
    <col min="5889" max="5927" width="0.85546875" style="165" customWidth="1"/>
    <col min="5928" max="5928" width="4.85546875" style="165" customWidth="1"/>
    <col min="5929" max="5950" width="0.85546875" style="165" customWidth="1"/>
    <col min="5951" max="5951" width="2.140625" style="165" customWidth="1"/>
    <col min="5952" max="5998" width="0.85546875" style="165" customWidth="1"/>
    <col min="5999" max="5999" width="1" style="165" customWidth="1"/>
    <col min="6000" max="6050" width="0.85546875" style="165" customWidth="1"/>
    <col min="6051" max="6144" width="52.5703125" style="165"/>
    <col min="6145" max="6183" width="0.85546875" style="165" customWidth="1"/>
    <col min="6184" max="6184" width="4.85546875" style="165" customWidth="1"/>
    <col min="6185" max="6206" width="0.85546875" style="165" customWidth="1"/>
    <col min="6207" max="6207" width="2.140625" style="165" customWidth="1"/>
    <col min="6208" max="6254" width="0.85546875" style="165" customWidth="1"/>
    <col min="6255" max="6255" width="1" style="165" customWidth="1"/>
    <col min="6256" max="6306" width="0.85546875" style="165" customWidth="1"/>
    <col min="6307" max="6400" width="52.5703125" style="165"/>
    <col min="6401" max="6439" width="0.85546875" style="165" customWidth="1"/>
    <col min="6440" max="6440" width="4.85546875" style="165" customWidth="1"/>
    <col min="6441" max="6462" width="0.85546875" style="165" customWidth="1"/>
    <col min="6463" max="6463" width="2.140625" style="165" customWidth="1"/>
    <col min="6464" max="6510" width="0.85546875" style="165" customWidth="1"/>
    <col min="6511" max="6511" width="1" style="165" customWidth="1"/>
    <col min="6512" max="6562" width="0.85546875" style="165" customWidth="1"/>
    <col min="6563" max="6656" width="52.5703125" style="165"/>
    <col min="6657" max="6695" width="0.85546875" style="165" customWidth="1"/>
    <col min="6696" max="6696" width="4.85546875" style="165" customWidth="1"/>
    <col min="6697" max="6718" width="0.85546875" style="165" customWidth="1"/>
    <col min="6719" max="6719" width="2.140625" style="165" customWidth="1"/>
    <col min="6720" max="6766" width="0.85546875" style="165" customWidth="1"/>
    <col min="6767" max="6767" width="1" style="165" customWidth="1"/>
    <col min="6768" max="6818" width="0.85546875" style="165" customWidth="1"/>
    <col min="6819" max="6912" width="52.5703125" style="165"/>
    <col min="6913" max="6951" width="0.85546875" style="165" customWidth="1"/>
    <col min="6952" max="6952" width="4.85546875" style="165" customWidth="1"/>
    <col min="6953" max="6974" width="0.85546875" style="165" customWidth="1"/>
    <col min="6975" max="6975" width="2.140625" style="165" customWidth="1"/>
    <col min="6976" max="7022" width="0.85546875" style="165" customWidth="1"/>
    <col min="7023" max="7023" width="1" style="165" customWidth="1"/>
    <col min="7024" max="7074" width="0.85546875" style="165" customWidth="1"/>
    <col min="7075" max="7168" width="52.5703125" style="165"/>
    <col min="7169" max="7207" width="0.85546875" style="165" customWidth="1"/>
    <col min="7208" max="7208" width="4.85546875" style="165" customWidth="1"/>
    <col min="7209" max="7230" width="0.85546875" style="165" customWidth="1"/>
    <col min="7231" max="7231" width="2.140625" style="165" customWidth="1"/>
    <col min="7232" max="7278" width="0.85546875" style="165" customWidth="1"/>
    <col min="7279" max="7279" width="1" style="165" customWidth="1"/>
    <col min="7280" max="7330" width="0.85546875" style="165" customWidth="1"/>
    <col min="7331" max="7424" width="52.5703125" style="165"/>
    <col min="7425" max="7463" width="0.85546875" style="165" customWidth="1"/>
    <col min="7464" max="7464" width="4.85546875" style="165" customWidth="1"/>
    <col min="7465" max="7486" width="0.85546875" style="165" customWidth="1"/>
    <col min="7487" max="7487" width="2.140625" style="165" customWidth="1"/>
    <col min="7488" max="7534" width="0.85546875" style="165" customWidth="1"/>
    <col min="7535" max="7535" width="1" style="165" customWidth="1"/>
    <col min="7536" max="7586" width="0.85546875" style="165" customWidth="1"/>
    <col min="7587" max="7680" width="52.5703125" style="165"/>
    <col min="7681" max="7719" width="0.85546875" style="165" customWidth="1"/>
    <col min="7720" max="7720" width="4.85546875" style="165" customWidth="1"/>
    <col min="7721" max="7742" width="0.85546875" style="165" customWidth="1"/>
    <col min="7743" max="7743" width="2.140625" style="165" customWidth="1"/>
    <col min="7744" max="7790" width="0.85546875" style="165" customWidth="1"/>
    <col min="7791" max="7791" width="1" style="165" customWidth="1"/>
    <col min="7792" max="7842" width="0.85546875" style="165" customWidth="1"/>
    <col min="7843" max="7936" width="52.5703125" style="165"/>
    <col min="7937" max="7975" width="0.85546875" style="165" customWidth="1"/>
    <col min="7976" max="7976" width="4.85546875" style="165" customWidth="1"/>
    <col min="7977" max="7998" width="0.85546875" style="165" customWidth="1"/>
    <col min="7999" max="7999" width="2.140625" style="165" customWidth="1"/>
    <col min="8000" max="8046" width="0.85546875" style="165" customWidth="1"/>
    <col min="8047" max="8047" width="1" style="165" customWidth="1"/>
    <col min="8048" max="8098" width="0.85546875" style="165" customWidth="1"/>
    <col min="8099" max="8192" width="52.5703125" style="165"/>
    <col min="8193" max="8231" width="0.85546875" style="165" customWidth="1"/>
    <col min="8232" max="8232" width="4.85546875" style="165" customWidth="1"/>
    <col min="8233" max="8254" width="0.85546875" style="165" customWidth="1"/>
    <col min="8255" max="8255" width="2.140625" style="165" customWidth="1"/>
    <col min="8256" max="8302" width="0.85546875" style="165" customWidth="1"/>
    <col min="8303" max="8303" width="1" style="165" customWidth="1"/>
    <col min="8304" max="8354" width="0.85546875" style="165" customWidth="1"/>
    <col min="8355" max="8448" width="52.5703125" style="165"/>
    <col min="8449" max="8487" width="0.85546875" style="165" customWidth="1"/>
    <col min="8488" max="8488" width="4.85546875" style="165" customWidth="1"/>
    <col min="8489" max="8510" width="0.85546875" style="165" customWidth="1"/>
    <col min="8511" max="8511" width="2.140625" style="165" customWidth="1"/>
    <col min="8512" max="8558" width="0.85546875" style="165" customWidth="1"/>
    <col min="8559" max="8559" width="1" style="165" customWidth="1"/>
    <col min="8560" max="8610" width="0.85546875" style="165" customWidth="1"/>
    <col min="8611" max="8704" width="52.5703125" style="165"/>
    <col min="8705" max="8743" width="0.85546875" style="165" customWidth="1"/>
    <col min="8744" max="8744" width="4.85546875" style="165" customWidth="1"/>
    <col min="8745" max="8766" width="0.85546875" style="165" customWidth="1"/>
    <col min="8767" max="8767" width="2.140625" style="165" customWidth="1"/>
    <col min="8768" max="8814" width="0.85546875" style="165" customWidth="1"/>
    <col min="8815" max="8815" width="1" style="165" customWidth="1"/>
    <col min="8816" max="8866" width="0.85546875" style="165" customWidth="1"/>
    <col min="8867" max="8960" width="52.5703125" style="165"/>
    <col min="8961" max="8999" width="0.85546875" style="165" customWidth="1"/>
    <col min="9000" max="9000" width="4.85546875" style="165" customWidth="1"/>
    <col min="9001" max="9022" width="0.85546875" style="165" customWidth="1"/>
    <col min="9023" max="9023" width="2.140625" style="165" customWidth="1"/>
    <col min="9024" max="9070" width="0.85546875" style="165" customWidth="1"/>
    <col min="9071" max="9071" width="1" style="165" customWidth="1"/>
    <col min="9072" max="9122" width="0.85546875" style="165" customWidth="1"/>
    <col min="9123" max="9216" width="52.5703125" style="165"/>
    <col min="9217" max="9255" width="0.85546875" style="165" customWidth="1"/>
    <col min="9256" max="9256" width="4.85546875" style="165" customWidth="1"/>
    <col min="9257" max="9278" width="0.85546875" style="165" customWidth="1"/>
    <col min="9279" max="9279" width="2.140625" style="165" customWidth="1"/>
    <col min="9280" max="9326" width="0.85546875" style="165" customWidth="1"/>
    <col min="9327" max="9327" width="1" style="165" customWidth="1"/>
    <col min="9328" max="9378" width="0.85546875" style="165" customWidth="1"/>
    <col min="9379" max="9472" width="52.5703125" style="165"/>
    <col min="9473" max="9511" width="0.85546875" style="165" customWidth="1"/>
    <col min="9512" max="9512" width="4.85546875" style="165" customWidth="1"/>
    <col min="9513" max="9534" width="0.85546875" style="165" customWidth="1"/>
    <col min="9535" max="9535" width="2.140625" style="165" customWidth="1"/>
    <col min="9536" max="9582" width="0.85546875" style="165" customWidth="1"/>
    <col min="9583" max="9583" width="1" style="165" customWidth="1"/>
    <col min="9584" max="9634" width="0.85546875" style="165" customWidth="1"/>
    <col min="9635" max="9728" width="52.5703125" style="165"/>
    <col min="9729" max="9767" width="0.85546875" style="165" customWidth="1"/>
    <col min="9768" max="9768" width="4.85546875" style="165" customWidth="1"/>
    <col min="9769" max="9790" width="0.85546875" style="165" customWidth="1"/>
    <col min="9791" max="9791" width="2.140625" style="165" customWidth="1"/>
    <col min="9792" max="9838" width="0.85546875" style="165" customWidth="1"/>
    <col min="9839" max="9839" width="1" style="165" customWidth="1"/>
    <col min="9840" max="9890" width="0.85546875" style="165" customWidth="1"/>
    <col min="9891" max="9984" width="52.5703125" style="165"/>
    <col min="9985" max="10023" width="0.85546875" style="165" customWidth="1"/>
    <col min="10024" max="10024" width="4.85546875" style="165" customWidth="1"/>
    <col min="10025" max="10046" width="0.85546875" style="165" customWidth="1"/>
    <col min="10047" max="10047" width="2.140625" style="165" customWidth="1"/>
    <col min="10048" max="10094" width="0.85546875" style="165" customWidth="1"/>
    <col min="10095" max="10095" width="1" style="165" customWidth="1"/>
    <col min="10096" max="10146" width="0.85546875" style="165" customWidth="1"/>
    <col min="10147" max="10240" width="52.5703125" style="165"/>
    <col min="10241" max="10279" width="0.85546875" style="165" customWidth="1"/>
    <col min="10280" max="10280" width="4.85546875" style="165" customWidth="1"/>
    <col min="10281" max="10302" width="0.85546875" style="165" customWidth="1"/>
    <col min="10303" max="10303" width="2.140625" style="165" customWidth="1"/>
    <col min="10304" max="10350" width="0.85546875" style="165" customWidth="1"/>
    <col min="10351" max="10351" width="1" style="165" customWidth="1"/>
    <col min="10352" max="10402" width="0.85546875" style="165" customWidth="1"/>
    <col min="10403" max="10496" width="52.5703125" style="165"/>
    <col min="10497" max="10535" width="0.85546875" style="165" customWidth="1"/>
    <col min="10536" max="10536" width="4.85546875" style="165" customWidth="1"/>
    <col min="10537" max="10558" width="0.85546875" style="165" customWidth="1"/>
    <col min="10559" max="10559" width="2.140625" style="165" customWidth="1"/>
    <col min="10560" max="10606" width="0.85546875" style="165" customWidth="1"/>
    <col min="10607" max="10607" width="1" style="165" customWidth="1"/>
    <col min="10608" max="10658" width="0.85546875" style="165" customWidth="1"/>
    <col min="10659" max="10752" width="52.5703125" style="165"/>
    <col min="10753" max="10791" width="0.85546875" style="165" customWidth="1"/>
    <col min="10792" max="10792" width="4.85546875" style="165" customWidth="1"/>
    <col min="10793" max="10814" width="0.85546875" style="165" customWidth="1"/>
    <col min="10815" max="10815" width="2.140625" style="165" customWidth="1"/>
    <col min="10816" max="10862" width="0.85546875" style="165" customWidth="1"/>
    <col min="10863" max="10863" width="1" style="165" customWidth="1"/>
    <col min="10864" max="10914" width="0.85546875" style="165" customWidth="1"/>
    <col min="10915" max="11008" width="52.5703125" style="165"/>
    <col min="11009" max="11047" width="0.85546875" style="165" customWidth="1"/>
    <col min="11048" max="11048" width="4.85546875" style="165" customWidth="1"/>
    <col min="11049" max="11070" width="0.85546875" style="165" customWidth="1"/>
    <col min="11071" max="11071" width="2.140625" style="165" customWidth="1"/>
    <col min="11072" max="11118" width="0.85546875" style="165" customWidth="1"/>
    <col min="11119" max="11119" width="1" style="165" customWidth="1"/>
    <col min="11120" max="11170" width="0.85546875" style="165" customWidth="1"/>
    <col min="11171" max="11264" width="52.5703125" style="165"/>
    <col min="11265" max="11303" width="0.85546875" style="165" customWidth="1"/>
    <col min="11304" max="11304" width="4.85546875" style="165" customWidth="1"/>
    <col min="11305" max="11326" width="0.85546875" style="165" customWidth="1"/>
    <col min="11327" max="11327" width="2.140625" style="165" customWidth="1"/>
    <col min="11328" max="11374" width="0.85546875" style="165" customWidth="1"/>
    <col min="11375" max="11375" width="1" style="165" customWidth="1"/>
    <col min="11376" max="11426" width="0.85546875" style="165" customWidth="1"/>
    <col min="11427" max="11520" width="52.5703125" style="165"/>
    <col min="11521" max="11559" width="0.85546875" style="165" customWidth="1"/>
    <col min="11560" max="11560" width="4.85546875" style="165" customWidth="1"/>
    <col min="11561" max="11582" width="0.85546875" style="165" customWidth="1"/>
    <col min="11583" max="11583" width="2.140625" style="165" customWidth="1"/>
    <col min="11584" max="11630" width="0.85546875" style="165" customWidth="1"/>
    <col min="11631" max="11631" width="1" style="165" customWidth="1"/>
    <col min="11632" max="11682" width="0.85546875" style="165" customWidth="1"/>
    <col min="11683" max="11776" width="52.5703125" style="165"/>
    <col min="11777" max="11815" width="0.85546875" style="165" customWidth="1"/>
    <col min="11816" max="11816" width="4.85546875" style="165" customWidth="1"/>
    <col min="11817" max="11838" width="0.85546875" style="165" customWidth="1"/>
    <col min="11839" max="11839" width="2.140625" style="165" customWidth="1"/>
    <col min="11840" max="11886" width="0.85546875" style="165" customWidth="1"/>
    <col min="11887" max="11887" width="1" style="165" customWidth="1"/>
    <col min="11888" max="11938" width="0.85546875" style="165" customWidth="1"/>
    <col min="11939" max="12032" width="52.5703125" style="165"/>
    <col min="12033" max="12071" width="0.85546875" style="165" customWidth="1"/>
    <col min="12072" max="12072" width="4.85546875" style="165" customWidth="1"/>
    <col min="12073" max="12094" width="0.85546875" style="165" customWidth="1"/>
    <col min="12095" max="12095" width="2.140625" style="165" customWidth="1"/>
    <col min="12096" max="12142" width="0.85546875" style="165" customWidth="1"/>
    <col min="12143" max="12143" width="1" style="165" customWidth="1"/>
    <col min="12144" max="12194" width="0.85546875" style="165" customWidth="1"/>
    <col min="12195" max="12288" width="52.5703125" style="165"/>
    <col min="12289" max="12327" width="0.85546875" style="165" customWidth="1"/>
    <col min="12328" max="12328" width="4.85546875" style="165" customWidth="1"/>
    <col min="12329" max="12350" width="0.85546875" style="165" customWidth="1"/>
    <col min="12351" max="12351" width="2.140625" style="165" customWidth="1"/>
    <col min="12352" max="12398" width="0.85546875" style="165" customWidth="1"/>
    <col min="12399" max="12399" width="1" style="165" customWidth="1"/>
    <col min="12400" max="12450" width="0.85546875" style="165" customWidth="1"/>
    <col min="12451" max="12544" width="52.5703125" style="165"/>
    <col min="12545" max="12583" width="0.85546875" style="165" customWidth="1"/>
    <col min="12584" max="12584" width="4.85546875" style="165" customWidth="1"/>
    <col min="12585" max="12606" width="0.85546875" style="165" customWidth="1"/>
    <col min="12607" max="12607" width="2.140625" style="165" customWidth="1"/>
    <col min="12608" max="12654" width="0.85546875" style="165" customWidth="1"/>
    <col min="12655" max="12655" width="1" style="165" customWidth="1"/>
    <col min="12656" max="12706" width="0.85546875" style="165" customWidth="1"/>
    <col min="12707" max="12800" width="52.5703125" style="165"/>
    <col min="12801" max="12839" width="0.85546875" style="165" customWidth="1"/>
    <col min="12840" max="12840" width="4.85546875" style="165" customWidth="1"/>
    <col min="12841" max="12862" width="0.85546875" style="165" customWidth="1"/>
    <col min="12863" max="12863" width="2.140625" style="165" customWidth="1"/>
    <col min="12864" max="12910" width="0.85546875" style="165" customWidth="1"/>
    <col min="12911" max="12911" width="1" style="165" customWidth="1"/>
    <col min="12912" max="12962" width="0.85546875" style="165" customWidth="1"/>
    <col min="12963" max="13056" width="52.5703125" style="165"/>
    <col min="13057" max="13095" width="0.85546875" style="165" customWidth="1"/>
    <col min="13096" max="13096" width="4.85546875" style="165" customWidth="1"/>
    <col min="13097" max="13118" width="0.85546875" style="165" customWidth="1"/>
    <col min="13119" max="13119" width="2.140625" style="165" customWidth="1"/>
    <col min="13120" max="13166" width="0.85546875" style="165" customWidth="1"/>
    <col min="13167" max="13167" width="1" style="165" customWidth="1"/>
    <col min="13168" max="13218" width="0.85546875" style="165" customWidth="1"/>
    <col min="13219" max="13312" width="52.5703125" style="165"/>
    <col min="13313" max="13351" width="0.85546875" style="165" customWidth="1"/>
    <col min="13352" max="13352" width="4.85546875" style="165" customWidth="1"/>
    <col min="13353" max="13374" width="0.85546875" style="165" customWidth="1"/>
    <col min="13375" max="13375" width="2.140625" style="165" customWidth="1"/>
    <col min="13376" max="13422" width="0.85546875" style="165" customWidth="1"/>
    <col min="13423" max="13423" width="1" style="165" customWidth="1"/>
    <col min="13424" max="13474" width="0.85546875" style="165" customWidth="1"/>
    <col min="13475" max="13568" width="52.5703125" style="165"/>
    <col min="13569" max="13607" width="0.85546875" style="165" customWidth="1"/>
    <col min="13608" max="13608" width="4.85546875" style="165" customWidth="1"/>
    <col min="13609" max="13630" width="0.85546875" style="165" customWidth="1"/>
    <col min="13631" max="13631" width="2.140625" style="165" customWidth="1"/>
    <col min="13632" max="13678" width="0.85546875" style="165" customWidth="1"/>
    <col min="13679" max="13679" width="1" style="165" customWidth="1"/>
    <col min="13680" max="13730" width="0.85546875" style="165" customWidth="1"/>
    <col min="13731" max="13824" width="52.5703125" style="165"/>
    <col min="13825" max="13863" width="0.85546875" style="165" customWidth="1"/>
    <col min="13864" max="13864" width="4.85546875" style="165" customWidth="1"/>
    <col min="13865" max="13886" width="0.85546875" style="165" customWidth="1"/>
    <col min="13887" max="13887" width="2.140625" style="165" customWidth="1"/>
    <col min="13888" max="13934" width="0.85546875" style="165" customWidth="1"/>
    <col min="13935" max="13935" width="1" style="165" customWidth="1"/>
    <col min="13936" max="13986" width="0.85546875" style="165" customWidth="1"/>
    <col min="13987" max="14080" width="52.5703125" style="165"/>
    <col min="14081" max="14119" width="0.85546875" style="165" customWidth="1"/>
    <col min="14120" max="14120" width="4.85546875" style="165" customWidth="1"/>
    <col min="14121" max="14142" width="0.85546875" style="165" customWidth="1"/>
    <col min="14143" max="14143" width="2.140625" style="165" customWidth="1"/>
    <col min="14144" max="14190" width="0.85546875" style="165" customWidth="1"/>
    <col min="14191" max="14191" width="1" style="165" customWidth="1"/>
    <col min="14192" max="14242" width="0.85546875" style="165" customWidth="1"/>
    <col min="14243" max="14336" width="52.5703125" style="165"/>
    <col min="14337" max="14375" width="0.85546875" style="165" customWidth="1"/>
    <col min="14376" max="14376" width="4.85546875" style="165" customWidth="1"/>
    <col min="14377" max="14398" width="0.85546875" style="165" customWidth="1"/>
    <col min="14399" max="14399" width="2.140625" style="165" customWidth="1"/>
    <col min="14400" max="14446" width="0.85546875" style="165" customWidth="1"/>
    <col min="14447" max="14447" width="1" style="165" customWidth="1"/>
    <col min="14448" max="14498" width="0.85546875" style="165" customWidth="1"/>
    <col min="14499" max="14592" width="52.5703125" style="165"/>
    <col min="14593" max="14631" width="0.85546875" style="165" customWidth="1"/>
    <col min="14632" max="14632" width="4.85546875" style="165" customWidth="1"/>
    <col min="14633" max="14654" width="0.85546875" style="165" customWidth="1"/>
    <col min="14655" max="14655" width="2.140625" style="165" customWidth="1"/>
    <col min="14656" max="14702" width="0.85546875" style="165" customWidth="1"/>
    <col min="14703" max="14703" width="1" style="165" customWidth="1"/>
    <col min="14704" max="14754" width="0.85546875" style="165" customWidth="1"/>
    <col min="14755" max="14848" width="52.5703125" style="165"/>
    <col min="14849" max="14887" width="0.85546875" style="165" customWidth="1"/>
    <col min="14888" max="14888" width="4.85546875" style="165" customWidth="1"/>
    <col min="14889" max="14910" width="0.85546875" style="165" customWidth="1"/>
    <col min="14911" max="14911" width="2.140625" style="165" customWidth="1"/>
    <col min="14912" max="14958" width="0.85546875" style="165" customWidth="1"/>
    <col min="14959" max="14959" width="1" style="165" customWidth="1"/>
    <col min="14960" max="15010" width="0.85546875" style="165" customWidth="1"/>
    <col min="15011" max="15104" width="52.5703125" style="165"/>
    <col min="15105" max="15143" width="0.85546875" style="165" customWidth="1"/>
    <col min="15144" max="15144" width="4.85546875" style="165" customWidth="1"/>
    <col min="15145" max="15166" width="0.85546875" style="165" customWidth="1"/>
    <col min="15167" max="15167" width="2.140625" style="165" customWidth="1"/>
    <col min="15168" max="15214" width="0.85546875" style="165" customWidth="1"/>
    <col min="15215" max="15215" width="1" style="165" customWidth="1"/>
    <col min="15216" max="15266" width="0.85546875" style="165" customWidth="1"/>
    <col min="15267" max="15360" width="52.5703125" style="165"/>
    <col min="15361" max="15399" width="0.85546875" style="165" customWidth="1"/>
    <col min="15400" max="15400" width="4.85546875" style="165" customWidth="1"/>
    <col min="15401" max="15422" width="0.85546875" style="165" customWidth="1"/>
    <col min="15423" max="15423" width="2.140625" style="165" customWidth="1"/>
    <col min="15424" max="15470" width="0.85546875" style="165" customWidth="1"/>
    <col min="15471" max="15471" width="1" style="165" customWidth="1"/>
    <col min="15472" max="15522" width="0.85546875" style="165" customWidth="1"/>
    <col min="15523" max="15616" width="52.5703125" style="165"/>
    <col min="15617" max="15655" width="0.85546875" style="165" customWidth="1"/>
    <col min="15656" max="15656" width="4.85546875" style="165" customWidth="1"/>
    <col min="15657" max="15678" width="0.85546875" style="165" customWidth="1"/>
    <col min="15679" max="15679" width="2.140625" style="165" customWidth="1"/>
    <col min="15680" max="15726" width="0.85546875" style="165" customWidth="1"/>
    <col min="15727" max="15727" width="1" style="165" customWidth="1"/>
    <col min="15728" max="15778" width="0.85546875" style="165" customWidth="1"/>
    <col min="15779" max="15872" width="52.5703125" style="165"/>
    <col min="15873" max="15911" width="0.85546875" style="165" customWidth="1"/>
    <col min="15912" max="15912" width="4.85546875" style="165" customWidth="1"/>
    <col min="15913" max="15934" width="0.85546875" style="165" customWidth="1"/>
    <col min="15935" max="15935" width="2.140625" style="165" customWidth="1"/>
    <col min="15936" max="15982" width="0.85546875" style="165" customWidth="1"/>
    <col min="15983" max="15983" width="1" style="165" customWidth="1"/>
    <col min="15984" max="16034" width="0.85546875" style="165" customWidth="1"/>
    <col min="16035" max="16128" width="52.5703125" style="165"/>
    <col min="16129" max="16167" width="0.85546875" style="165" customWidth="1"/>
    <col min="16168" max="16168" width="4.85546875" style="165" customWidth="1"/>
    <col min="16169" max="16190" width="0.85546875" style="165" customWidth="1"/>
    <col min="16191" max="16191" width="2.140625" style="165" customWidth="1"/>
    <col min="16192" max="16238" width="0.85546875" style="165" customWidth="1"/>
    <col min="16239" max="16239" width="1" style="165" customWidth="1"/>
    <col min="16240" max="16290" width="0.85546875" style="165" customWidth="1"/>
    <col min="16291" max="16384" width="52.5703125" style="165"/>
  </cols>
  <sheetData>
    <row r="1" spans="1:159" s="160" customFormat="1" ht="9" customHeight="1" x14ac:dyDescent="0.2">
      <c r="DU1" s="253" t="s">
        <v>66</v>
      </c>
      <c r="DV1" s="253"/>
      <c r="DW1" s="253"/>
      <c r="DX1" s="253"/>
      <c r="DY1" s="253"/>
      <c r="DZ1" s="253"/>
      <c r="EA1" s="253"/>
      <c r="EB1" s="253"/>
      <c r="EC1" s="253"/>
      <c r="ED1" s="253"/>
      <c r="EE1" s="253"/>
      <c r="EF1" s="253"/>
      <c r="EG1" s="253"/>
      <c r="EH1" s="253"/>
      <c r="EI1" s="253"/>
      <c r="EJ1" s="253"/>
      <c r="EK1" s="253"/>
      <c r="EL1" s="253"/>
      <c r="EM1" s="253"/>
      <c r="EN1" s="253"/>
      <c r="EO1" s="253"/>
      <c r="EP1" s="253"/>
      <c r="EQ1" s="253"/>
      <c r="ER1" s="253"/>
      <c r="ES1" s="253"/>
      <c r="ET1" s="253"/>
      <c r="EU1" s="253"/>
      <c r="EV1" s="253"/>
      <c r="EW1" s="253"/>
      <c r="EX1" s="253"/>
      <c r="EY1" s="253"/>
      <c r="EZ1" s="253"/>
      <c r="FA1" s="253"/>
      <c r="FB1" s="253"/>
      <c r="FC1" s="253"/>
    </row>
    <row r="2" spans="1:159" s="160" customFormat="1" ht="9" customHeight="1" x14ac:dyDescent="0.2">
      <c r="DU2" s="253" t="s">
        <v>8</v>
      </c>
      <c r="DV2" s="253"/>
      <c r="DW2" s="253"/>
      <c r="DX2" s="253"/>
      <c r="DY2" s="253"/>
      <c r="DZ2" s="253"/>
      <c r="EA2" s="253"/>
      <c r="EB2" s="253"/>
      <c r="EC2" s="253"/>
      <c r="ED2" s="253"/>
      <c r="EE2" s="253"/>
      <c r="EF2" s="253"/>
      <c r="EG2" s="253"/>
      <c r="EH2" s="253"/>
      <c r="EI2" s="253"/>
      <c r="EJ2" s="253"/>
      <c r="EK2" s="253"/>
      <c r="EL2" s="253"/>
      <c r="EM2" s="253"/>
      <c r="EN2" s="253"/>
      <c r="EO2" s="253"/>
      <c r="EP2" s="253"/>
      <c r="EQ2" s="253"/>
      <c r="ER2" s="253"/>
      <c r="ES2" s="253"/>
      <c r="ET2" s="253"/>
      <c r="EU2" s="253"/>
      <c r="EV2" s="253"/>
      <c r="EW2" s="253"/>
      <c r="EX2" s="253"/>
      <c r="EY2" s="253"/>
      <c r="EZ2" s="253"/>
      <c r="FA2" s="253"/>
      <c r="FB2" s="253"/>
      <c r="FC2" s="253"/>
    </row>
    <row r="3" spans="1:159" s="160" customFormat="1" ht="9" customHeight="1" x14ac:dyDescent="0.2">
      <c r="DU3" s="253" t="str">
        <f>'1.Титульный лист'!C3</f>
        <v>от «____» ______________________</v>
      </c>
      <c r="DV3" s="253"/>
      <c r="DW3" s="253"/>
      <c r="DX3" s="253"/>
      <c r="DY3" s="253"/>
      <c r="DZ3" s="253"/>
      <c r="EA3" s="253"/>
      <c r="EB3" s="253"/>
      <c r="EC3" s="253"/>
      <c r="ED3" s="253"/>
      <c r="EE3" s="253"/>
      <c r="EF3" s="253"/>
      <c r="EG3" s="253"/>
      <c r="EH3" s="253"/>
      <c r="EI3" s="253"/>
      <c r="EJ3" s="253"/>
      <c r="EK3" s="253"/>
      <c r="EL3" s="253"/>
      <c r="EM3" s="253"/>
      <c r="EN3" s="253"/>
      <c r="EO3" s="253"/>
      <c r="EP3" s="253"/>
      <c r="EQ3" s="253"/>
      <c r="ER3" s="253"/>
      <c r="ES3" s="253"/>
      <c r="ET3" s="253"/>
      <c r="EU3" s="253"/>
      <c r="EV3" s="253"/>
      <c r="EW3" s="253"/>
      <c r="EX3" s="253"/>
      <c r="EY3" s="253"/>
      <c r="EZ3" s="253"/>
      <c r="FA3" s="253"/>
      <c r="FB3" s="253"/>
      <c r="FC3" s="253"/>
    </row>
    <row r="4" spans="1:159" s="160" customFormat="1" ht="9.9499999999999993" customHeight="1" x14ac:dyDescent="0.2"/>
    <row r="5" spans="1:159" s="160" customFormat="1" ht="10.5" x14ac:dyDescent="0.2"/>
    <row r="6" spans="1:159" s="160" customFormat="1" ht="10.5" x14ac:dyDescent="0.2"/>
    <row r="7" spans="1:159" s="161" customFormat="1" ht="12.75" customHeight="1" x14ac:dyDescent="0.2">
      <c r="A7" s="254" t="str">
        <f>'1.Титульный лист'!A5</f>
        <v>Год раскрытия информации:  2023 год</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c r="AW7" s="254"/>
      <c r="AX7" s="254"/>
      <c r="AY7" s="254"/>
      <c r="AZ7" s="254"/>
      <c r="BA7" s="254"/>
      <c r="BB7" s="254"/>
      <c r="BC7" s="254"/>
      <c r="BD7" s="254"/>
      <c r="BE7" s="254"/>
      <c r="BF7" s="254"/>
      <c r="BG7" s="254"/>
      <c r="BH7" s="254"/>
      <c r="BI7" s="254"/>
      <c r="BJ7" s="254"/>
      <c r="BK7" s="254"/>
      <c r="BL7" s="254"/>
      <c r="BM7" s="254"/>
      <c r="BN7" s="254"/>
      <c r="BO7" s="254"/>
      <c r="BP7" s="254"/>
      <c r="BQ7" s="254"/>
      <c r="BR7" s="254"/>
      <c r="BS7" s="254"/>
      <c r="BT7" s="254"/>
      <c r="BU7" s="254"/>
      <c r="BV7" s="254"/>
      <c r="BW7" s="254"/>
      <c r="BX7" s="254"/>
      <c r="BY7" s="254"/>
      <c r="BZ7" s="254"/>
      <c r="CA7" s="254"/>
      <c r="CB7" s="254"/>
      <c r="CC7" s="254"/>
      <c r="CD7" s="254"/>
      <c r="CE7" s="254"/>
      <c r="CF7" s="254"/>
      <c r="CG7" s="254"/>
      <c r="CH7" s="254"/>
      <c r="CI7" s="254"/>
      <c r="CJ7" s="254"/>
      <c r="CK7" s="254"/>
      <c r="CL7" s="254"/>
      <c r="CM7" s="254"/>
      <c r="CN7" s="254"/>
      <c r="CO7" s="254"/>
      <c r="CP7" s="254"/>
      <c r="CQ7" s="254"/>
      <c r="CR7" s="254"/>
      <c r="CS7" s="254"/>
      <c r="CT7" s="254"/>
      <c r="CU7" s="254"/>
      <c r="CV7" s="254"/>
      <c r="CW7" s="254"/>
      <c r="CX7" s="254"/>
      <c r="CY7" s="254"/>
      <c r="CZ7" s="254"/>
      <c r="DA7" s="254"/>
      <c r="DB7" s="254"/>
      <c r="DC7" s="254"/>
      <c r="DD7" s="254"/>
      <c r="DE7" s="254"/>
      <c r="DF7" s="254"/>
      <c r="DG7" s="254"/>
      <c r="DH7" s="254"/>
      <c r="DI7" s="254"/>
      <c r="DJ7" s="254"/>
      <c r="DK7" s="254"/>
      <c r="DL7" s="254"/>
      <c r="DM7" s="254"/>
      <c r="DN7" s="254"/>
      <c r="DO7" s="254"/>
      <c r="DP7" s="254"/>
      <c r="DQ7" s="254"/>
      <c r="DR7" s="254"/>
      <c r="DS7" s="254"/>
      <c r="DT7" s="254"/>
      <c r="DU7" s="254"/>
      <c r="DV7" s="254"/>
      <c r="DW7" s="254"/>
      <c r="DX7" s="254"/>
      <c r="DY7" s="254"/>
      <c r="DZ7" s="254"/>
      <c r="EA7" s="254"/>
      <c r="EB7" s="254"/>
      <c r="EC7" s="254"/>
      <c r="ED7" s="254"/>
      <c r="EE7" s="254"/>
      <c r="EF7" s="254"/>
      <c r="EG7" s="254"/>
      <c r="EH7" s="254"/>
      <c r="EI7" s="254"/>
      <c r="EJ7" s="254"/>
      <c r="EK7" s="254"/>
      <c r="EL7" s="254"/>
      <c r="EM7" s="254"/>
      <c r="EN7" s="254"/>
      <c r="EO7" s="254"/>
      <c r="EP7" s="254"/>
      <c r="EQ7" s="254"/>
      <c r="ER7" s="254"/>
      <c r="ES7" s="254"/>
      <c r="ET7" s="254"/>
      <c r="EU7" s="254"/>
      <c r="EV7" s="254"/>
      <c r="EW7" s="254"/>
      <c r="EX7" s="254"/>
      <c r="EY7" s="254"/>
      <c r="EZ7" s="254"/>
      <c r="FA7" s="254"/>
      <c r="FB7" s="254"/>
      <c r="FC7" s="254"/>
    </row>
    <row r="8" spans="1:159" s="161" customFormat="1" ht="12.75" x14ac:dyDescent="0.2">
      <c r="A8" s="254"/>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c r="AW8" s="254"/>
      <c r="AX8" s="254"/>
      <c r="AY8" s="254"/>
      <c r="AZ8" s="254"/>
      <c r="BA8" s="254"/>
      <c r="BB8" s="254"/>
      <c r="BC8" s="254"/>
      <c r="BD8" s="254"/>
      <c r="BE8" s="254"/>
      <c r="BF8" s="254"/>
      <c r="BG8" s="254"/>
      <c r="BH8" s="254"/>
      <c r="BI8" s="254"/>
      <c r="BJ8" s="254"/>
      <c r="BK8" s="254"/>
      <c r="BL8" s="254"/>
      <c r="BM8" s="254"/>
      <c r="BN8" s="254"/>
      <c r="BO8" s="254"/>
      <c r="BP8" s="254"/>
      <c r="BQ8" s="254"/>
      <c r="BR8" s="254"/>
      <c r="BS8" s="254"/>
      <c r="BT8" s="254"/>
      <c r="BU8" s="254"/>
      <c r="BV8" s="254"/>
      <c r="BW8" s="254"/>
      <c r="BX8" s="254"/>
      <c r="BY8" s="254"/>
      <c r="BZ8" s="254"/>
      <c r="CA8" s="254"/>
      <c r="CB8" s="254"/>
      <c r="CC8" s="254"/>
      <c r="CD8" s="254"/>
      <c r="CE8" s="254"/>
      <c r="CF8" s="254"/>
      <c r="CG8" s="254"/>
      <c r="CH8" s="254"/>
      <c r="CI8" s="254"/>
      <c r="CJ8" s="254"/>
      <c r="CK8" s="254"/>
      <c r="CL8" s="254"/>
      <c r="CM8" s="254"/>
      <c r="CN8" s="254"/>
      <c r="CO8" s="254"/>
      <c r="CP8" s="254"/>
      <c r="CQ8" s="254"/>
      <c r="CR8" s="254"/>
      <c r="CS8" s="254"/>
      <c r="CT8" s="254"/>
      <c r="CU8" s="254"/>
      <c r="CV8" s="254"/>
      <c r="CW8" s="254"/>
      <c r="CX8" s="254"/>
      <c r="CY8" s="254"/>
      <c r="CZ8" s="254"/>
      <c r="DA8" s="254"/>
      <c r="DB8" s="254"/>
      <c r="DC8" s="254"/>
      <c r="DD8" s="254"/>
      <c r="DE8" s="254"/>
      <c r="DF8" s="254"/>
      <c r="DG8" s="254"/>
      <c r="DH8" s="254"/>
      <c r="DI8" s="254"/>
      <c r="DJ8" s="254"/>
      <c r="DK8" s="254"/>
      <c r="DL8" s="254"/>
      <c r="DM8" s="254"/>
      <c r="DN8" s="254"/>
      <c r="DO8" s="254"/>
      <c r="DP8" s="254"/>
      <c r="DQ8" s="254"/>
      <c r="DR8" s="254"/>
      <c r="DS8" s="254"/>
      <c r="DT8" s="254"/>
      <c r="DU8" s="254"/>
      <c r="DV8" s="254"/>
      <c r="DW8" s="254"/>
      <c r="DX8" s="254"/>
      <c r="DY8" s="254"/>
      <c r="DZ8" s="254"/>
      <c r="EA8" s="254"/>
      <c r="EB8" s="254"/>
      <c r="EC8" s="254"/>
      <c r="ED8" s="254"/>
      <c r="EE8" s="254"/>
      <c r="EF8" s="254"/>
      <c r="EG8" s="254"/>
      <c r="EH8" s="254"/>
      <c r="EI8" s="254"/>
      <c r="EJ8" s="254"/>
      <c r="EK8" s="254"/>
      <c r="EL8" s="254"/>
      <c r="EM8" s="254"/>
      <c r="EN8" s="254"/>
      <c r="EO8" s="254"/>
      <c r="EP8" s="254"/>
      <c r="EQ8" s="254"/>
      <c r="ER8" s="254"/>
      <c r="ES8" s="254"/>
      <c r="ET8" s="254"/>
      <c r="EU8" s="254"/>
      <c r="EV8" s="254"/>
      <c r="EW8" s="254"/>
      <c r="EX8" s="254"/>
      <c r="EY8" s="254"/>
      <c r="EZ8" s="254"/>
      <c r="FA8" s="254"/>
      <c r="FB8" s="254"/>
      <c r="FC8" s="254"/>
    </row>
    <row r="9" spans="1:159" s="161" customFormat="1" ht="12.75" customHeight="1" x14ac:dyDescent="0.2">
      <c r="A9" s="254" t="s">
        <v>7</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c r="AW9" s="254"/>
      <c r="AX9" s="254"/>
      <c r="AY9" s="254"/>
      <c r="AZ9" s="254"/>
      <c r="BA9" s="254"/>
      <c r="BB9" s="254"/>
      <c r="BC9" s="254"/>
      <c r="BD9" s="254"/>
      <c r="BE9" s="254"/>
      <c r="BF9" s="254"/>
      <c r="BG9" s="254"/>
      <c r="BH9" s="254"/>
      <c r="BI9" s="254"/>
      <c r="BJ9" s="254"/>
      <c r="BK9" s="254"/>
      <c r="BL9" s="254"/>
      <c r="BM9" s="254"/>
      <c r="BN9" s="254"/>
      <c r="BO9" s="254"/>
      <c r="BP9" s="254"/>
      <c r="BQ9" s="254"/>
      <c r="BR9" s="254"/>
      <c r="BS9" s="254"/>
      <c r="BT9" s="254"/>
      <c r="BU9" s="254"/>
      <c r="BV9" s="254"/>
      <c r="BW9" s="254"/>
      <c r="BX9" s="254"/>
      <c r="BY9" s="254"/>
      <c r="BZ9" s="254"/>
      <c r="CA9" s="254"/>
      <c r="CB9" s="254"/>
      <c r="CC9" s="254"/>
      <c r="CD9" s="254"/>
      <c r="CE9" s="254"/>
      <c r="CF9" s="254"/>
      <c r="CG9" s="254"/>
      <c r="CH9" s="254"/>
      <c r="CI9" s="254"/>
      <c r="CJ9" s="254"/>
      <c r="CK9" s="254"/>
      <c r="CL9" s="254"/>
      <c r="CM9" s="254"/>
      <c r="CN9" s="254"/>
      <c r="CO9" s="254"/>
      <c r="CP9" s="254"/>
      <c r="CQ9" s="254"/>
      <c r="CR9" s="254"/>
      <c r="CS9" s="254"/>
      <c r="CT9" s="254"/>
      <c r="CU9" s="254"/>
      <c r="CV9" s="254"/>
      <c r="CW9" s="254"/>
      <c r="CX9" s="254"/>
      <c r="CY9" s="254"/>
      <c r="CZ9" s="254"/>
      <c r="DA9" s="254"/>
      <c r="DB9" s="254"/>
      <c r="DC9" s="254"/>
      <c r="DD9" s="254"/>
      <c r="DE9" s="254"/>
      <c r="DF9" s="254"/>
      <c r="DG9" s="254"/>
      <c r="DH9" s="254"/>
      <c r="DI9" s="254"/>
      <c r="DJ9" s="254"/>
      <c r="DK9" s="254"/>
      <c r="DL9" s="254"/>
      <c r="DM9" s="254"/>
      <c r="DN9" s="254"/>
      <c r="DO9" s="254"/>
      <c r="DP9" s="254"/>
      <c r="DQ9" s="254"/>
      <c r="DR9" s="254"/>
      <c r="DS9" s="254"/>
      <c r="DT9" s="254"/>
      <c r="DU9" s="254"/>
      <c r="DV9" s="254"/>
      <c r="DW9" s="254"/>
      <c r="DX9" s="254"/>
      <c r="DY9" s="254"/>
      <c r="DZ9" s="254"/>
      <c r="EA9" s="254"/>
      <c r="EB9" s="254"/>
      <c r="EC9" s="254"/>
      <c r="ED9" s="254"/>
      <c r="EE9" s="254"/>
      <c r="EF9" s="254"/>
      <c r="EG9" s="254"/>
      <c r="EH9" s="254"/>
      <c r="EI9" s="254"/>
      <c r="EJ9" s="254"/>
      <c r="EK9" s="254"/>
      <c r="EL9" s="254"/>
      <c r="EM9" s="254"/>
      <c r="EN9" s="254"/>
      <c r="EO9" s="254"/>
      <c r="EP9" s="254"/>
      <c r="EQ9" s="254"/>
      <c r="ER9" s="254"/>
      <c r="ES9" s="254"/>
      <c r="ET9" s="254"/>
      <c r="EU9" s="254"/>
      <c r="EV9" s="254"/>
      <c r="EW9" s="254"/>
      <c r="EX9" s="254"/>
      <c r="EY9" s="254"/>
      <c r="EZ9" s="254"/>
      <c r="FA9" s="254"/>
      <c r="FB9" s="254"/>
      <c r="FC9" s="254"/>
    </row>
    <row r="10" spans="1:159" s="161" customFormat="1" ht="12.75" customHeight="1" x14ac:dyDescent="0.2">
      <c r="A10" s="254"/>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c r="AW10" s="254"/>
      <c r="AX10" s="254"/>
      <c r="AY10" s="254"/>
      <c r="AZ10" s="254"/>
      <c r="BA10" s="254"/>
      <c r="BB10" s="254"/>
      <c r="BC10" s="254"/>
      <c r="BD10" s="254"/>
      <c r="BE10" s="254"/>
      <c r="BF10" s="254"/>
      <c r="BG10" s="254"/>
      <c r="BH10" s="254"/>
      <c r="BI10" s="254"/>
      <c r="BJ10" s="254"/>
      <c r="BK10" s="254"/>
      <c r="BL10" s="254"/>
      <c r="BM10" s="254"/>
      <c r="BN10" s="254"/>
      <c r="BO10" s="254"/>
      <c r="BP10" s="254"/>
      <c r="BQ10" s="254"/>
      <c r="BR10" s="254"/>
      <c r="BS10" s="254"/>
      <c r="BT10" s="254"/>
      <c r="BU10" s="254"/>
      <c r="BV10" s="254"/>
      <c r="BW10" s="254"/>
      <c r="BX10" s="254"/>
      <c r="BY10" s="254"/>
      <c r="BZ10" s="254"/>
      <c r="CA10" s="254"/>
      <c r="CB10" s="254"/>
      <c r="CC10" s="254"/>
      <c r="CD10" s="254"/>
      <c r="CE10" s="254"/>
      <c r="CF10" s="254"/>
      <c r="CG10" s="254"/>
      <c r="CH10" s="254"/>
      <c r="CI10" s="254"/>
      <c r="CJ10" s="254"/>
      <c r="CK10" s="254"/>
      <c r="CL10" s="254"/>
      <c r="CM10" s="254"/>
      <c r="CN10" s="254"/>
      <c r="CO10" s="254"/>
      <c r="CP10" s="254"/>
      <c r="CQ10" s="254"/>
      <c r="CR10" s="254"/>
      <c r="CS10" s="254"/>
      <c r="CT10" s="254"/>
      <c r="CU10" s="254"/>
      <c r="CV10" s="254"/>
      <c r="CW10" s="254"/>
      <c r="CX10" s="254"/>
      <c r="CY10" s="254"/>
      <c r="CZ10" s="254"/>
      <c r="DA10" s="254"/>
      <c r="DB10" s="254"/>
      <c r="DC10" s="254"/>
      <c r="DD10" s="254"/>
      <c r="DE10" s="254"/>
      <c r="DF10" s="254"/>
      <c r="DG10" s="254"/>
      <c r="DH10" s="254"/>
      <c r="DI10" s="254"/>
      <c r="DJ10" s="254"/>
      <c r="DK10" s="254"/>
      <c r="DL10" s="254"/>
      <c r="DM10" s="254"/>
      <c r="DN10" s="254"/>
      <c r="DO10" s="254"/>
      <c r="DP10" s="254"/>
      <c r="DQ10" s="254"/>
      <c r="DR10" s="254"/>
      <c r="DS10" s="254"/>
      <c r="DT10" s="254"/>
      <c r="DU10" s="254"/>
      <c r="DV10" s="254"/>
      <c r="DW10" s="254"/>
      <c r="DX10" s="254"/>
      <c r="DY10" s="254"/>
      <c r="DZ10" s="254"/>
      <c r="EA10" s="254"/>
      <c r="EB10" s="254"/>
      <c r="EC10" s="254"/>
      <c r="ED10" s="254"/>
      <c r="EE10" s="254"/>
      <c r="EF10" s="254"/>
      <c r="EG10" s="254"/>
      <c r="EH10" s="254"/>
      <c r="EI10" s="254"/>
      <c r="EJ10" s="254"/>
      <c r="EK10" s="254"/>
      <c r="EL10" s="254"/>
      <c r="EM10" s="254"/>
      <c r="EN10" s="254"/>
      <c r="EO10" s="254"/>
      <c r="EP10" s="254"/>
      <c r="EQ10" s="254"/>
      <c r="ER10" s="254"/>
      <c r="ES10" s="254"/>
      <c r="ET10" s="254"/>
      <c r="EU10" s="254"/>
      <c r="EV10" s="254"/>
      <c r="EW10" s="254"/>
      <c r="EX10" s="254"/>
      <c r="EY10" s="254"/>
      <c r="EZ10" s="254"/>
      <c r="FA10" s="254"/>
      <c r="FB10" s="254"/>
      <c r="FC10" s="254"/>
    </row>
    <row r="11" spans="1:159" s="161" customFormat="1" ht="12.75" customHeight="1" x14ac:dyDescent="0.2">
      <c r="A11" s="254" t="s">
        <v>475</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c r="AW11" s="254"/>
      <c r="AX11" s="254"/>
      <c r="AY11" s="254"/>
      <c r="AZ11" s="254"/>
      <c r="BA11" s="254"/>
      <c r="BB11" s="254"/>
      <c r="BC11" s="254"/>
      <c r="BD11" s="254"/>
      <c r="BE11" s="254"/>
      <c r="BF11" s="254"/>
      <c r="BG11" s="254"/>
      <c r="BH11" s="254"/>
      <c r="BI11" s="254"/>
      <c r="BJ11" s="254"/>
      <c r="BK11" s="254"/>
      <c r="BL11" s="254"/>
      <c r="BM11" s="254"/>
      <c r="BN11" s="254"/>
      <c r="BO11" s="254"/>
      <c r="BP11" s="254"/>
      <c r="BQ11" s="254"/>
      <c r="BR11" s="254"/>
      <c r="BS11" s="254"/>
      <c r="BT11" s="254"/>
      <c r="BU11" s="254"/>
      <c r="BV11" s="254"/>
      <c r="BW11" s="254"/>
      <c r="BX11" s="254"/>
      <c r="BY11" s="254"/>
      <c r="BZ11" s="254"/>
      <c r="CA11" s="254"/>
      <c r="CB11" s="254"/>
      <c r="CC11" s="254"/>
      <c r="CD11" s="254"/>
      <c r="CE11" s="254"/>
      <c r="CF11" s="254"/>
      <c r="CG11" s="254"/>
      <c r="CH11" s="254"/>
      <c r="CI11" s="254"/>
      <c r="CJ11" s="254"/>
      <c r="CK11" s="254"/>
      <c r="CL11" s="254"/>
      <c r="CM11" s="254"/>
      <c r="CN11" s="254"/>
      <c r="CO11" s="254"/>
      <c r="CP11" s="254"/>
      <c r="CQ11" s="254"/>
      <c r="CR11" s="254"/>
      <c r="CS11" s="254"/>
      <c r="CT11" s="254"/>
      <c r="CU11" s="254"/>
      <c r="CV11" s="254"/>
      <c r="CW11" s="254"/>
      <c r="CX11" s="254"/>
      <c r="CY11" s="254"/>
      <c r="CZ11" s="254"/>
      <c r="DA11" s="254"/>
      <c r="DB11" s="254"/>
      <c r="DC11" s="254"/>
      <c r="DD11" s="254"/>
      <c r="DE11" s="254"/>
      <c r="DF11" s="254"/>
      <c r="DG11" s="254"/>
      <c r="DH11" s="254"/>
      <c r="DI11" s="254"/>
      <c r="DJ11" s="254"/>
      <c r="DK11" s="254"/>
      <c r="DL11" s="254"/>
      <c r="DM11" s="254"/>
      <c r="DN11" s="254"/>
      <c r="DO11" s="254"/>
      <c r="DP11" s="254"/>
      <c r="DQ11" s="254"/>
      <c r="DR11" s="254"/>
      <c r="DS11" s="254"/>
      <c r="DT11" s="254"/>
      <c r="DU11" s="254"/>
      <c r="DV11" s="254"/>
      <c r="DW11" s="254"/>
      <c r="DX11" s="254"/>
      <c r="DY11" s="254"/>
      <c r="DZ11" s="254"/>
      <c r="EA11" s="254"/>
      <c r="EB11" s="254"/>
      <c r="EC11" s="254"/>
      <c r="ED11" s="254"/>
      <c r="EE11" s="254"/>
      <c r="EF11" s="254"/>
      <c r="EG11" s="254"/>
      <c r="EH11" s="254"/>
      <c r="EI11" s="254"/>
      <c r="EJ11" s="254"/>
      <c r="EK11" s="254"/>
      <c r="EL11" s="254"/>
      <c r="EM11" s="254"/>
      <c r="EN11" s="254"/>
      <c r="EO11" s="254"/>
      <c r="EP11" s="254"/>
      <c r="EQ11" s="254"/>
      <c r="ER11" s="254"/>
      <c r="ES11" s="254"/>
      <c r="ET11" s="254"/>
      <c r="EU11" s="254"/>
      <c r="EV11" s="254"/>
      <c r="EW11" s="254"/>
      <c r="EX11" s="254"/>
      <c r="EY11" s="254"/>
      <c r="EZ11" s="254"/>
      <c r="FA11" s="254"/>
      <c r="FB11" s="254"/>
      <c r="FC11" s="254"/>
    </row>
    <row r="12" spans="1:159" s="161" customFormat="1" ht="12.75" customHeight="1" x14ac:dyDescent="0.2">
      <c r="A12" s="255" t="s">
        <v>6</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c r="AW12" s="255"/>
      <c r="AX12" s="255"/>
      <c r="AY12" s="255"/>
      <c r="AZ12" s="255"/>
      <c r="BA12" s="255"/>
      <c r="BB12" s="255"/>
      <c r="BC12" s="255"/>
      <c r="BD12" s="255"/>
      <c r="BE12" s="255"/>
      <c r="BF12" s="255"/>
      <c r="BG12" s="255"/>
      <c r="BH12" s="255"/>
      <c r="BI12" s="255"/>
      <c r="BJ12" s="255"/>
      <c r="BK12" s="255"/>
      <c r="BL12" s="255"/>
      <c r="BM12" s="255"/>
      <c r="BN12" s="255"/>
      <c r="BO12" s="255"/>
      <c r="BP12" s="255"/>
      <c r="BQ12" s="255"/>
      <c r="BR12" s="255"/>
      <c r="BS12" s="255"/>
      <c r="BT12" s="255"/>
      <c r="BU12" s="255"/>
      <c r="BV12" s="255"/>
      <c r="BW12" s="255"/>
      <c r="BX12" s="255"/>
      <c r="BY12" s="255"/>
      <c r="BZ12" s="255"/>
      <c r="CA12" s="255"/>
      <c r="CB12" s="255"/>
      <c r="CC12" s="255"/>
      <c r="CD12" s="255"/>
      <c r="CE12" s="255"/>
      <c r="CF12" s="255"/>
      <c r="CG12" s="255"/>
      <c r="CH12" s="255"/>
      <c r="CI12" s="255"/>
      <c r="CJ12" s="255"/>
      <c r="CK12" s="255"/>
      <c r="CL12" s="255"/>
      <c r="CM12" s="255"/>
      <c r="CN12" s="255"/>
      <c r="CO12" s="255"/>
      <c r="CP12" s="255"/>
      <c r="CQ12" s="255"/>
      <c r="CR12" s="255"/>
      <c r="CS12" s="255"/>
      <c r="CT12" s="255"/>
      <c r="CU12" s="255"/>
      <c r="CV12" s="255"/>
      <c r="CW12" s="255"/>
      <c r="CX12" s="255"/>
      <c r="CY12" s="255"/>
      <c r="CZ12" s="255"/>
      <c r="DA12" s="255"/>
      <c r="DB12" s="255"/>
      <c r="DC12" s="255"/>
      <c r="DD12" s="255"/>
      <c r="DE12" s="255"/>
      <c r="DF12" s="255"/>
      <c r="DG12" s="255"/>
      <c r="DH12" s="255"/>
      <c r="DI12" s="255"/>
      <c r="DJ12" s="255"/>
      <c r="DK12" s="255"/>
      <c r="DL12" s="255"/>
      <c r="DM12" s="255"/>
      <c r="DN12" s="255"/>
      <c r="DO12" s="255"/>
      <c r="DP12" s="255"/>
      <c r="DQ12" s="255"/>
      <c r="DR12" s="255"/>
      <c r="DS12" s="255"/>
      <c r="DT12" s="255"/>
      <c r="DU12" s="255"/>
      <c r="DV12" s="255"/>
      <c r="DW12" s="255"/>
      <c r="DX12" s="255"/>
      <c r="DY12" s="255"/>
      <c r="DZ12" s="255"/>
      <c r="EA12" s="255"/>
      <c r="EB12" s="255"/>
      <c r="EC12" s="255"/>
      <c r="ED12" s="255"/>
      <c r="EE12" s="255"/>
      <c r="EF12" s="255"/>
      <c r="EG12" s="255"/>
      <c r="EH12" s="255"/>
      <c r="EI12" s="255"/>
      <c r="EJ12" s="255"/>
      <c r="EK12" s="255"/>
      <c r="EL12" s="255"/>
      <c r="EM12" s="255"/>
      <c r="EN12" s="255"/>
      <c r="EO12" s="255"/>
      <c r="EP12" s="255"/>
      <c r="EQ12" s="255"/>
      <c r="ER12" s="255"/>
      <c r="ES12" s="255"/>
      <c r="ET12" s="255"/>
      <c r="EU12" s="255"/>
      <c r="EV12" s="255"/>
      <c r="EW12" s="255"/>
      <c r="EX12" s="255"/>
      <c r="EY12" s="255"/>
      <c r="EZ12" s="255"/>
      <c r="FA12" s="255"/>
      <c r="FB12" s="255"/>
      <c r="FC12" s="255"/>
    </row>
    <row r="13" spans="1:159" s="161" customFormat="1" ht="12.75" customHeight="1" x14ac:dyDescent="0.2">
      <c r="A13" s="162"/>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c r="AR13" s="162"/>
      <c r="AS13" s="162"/>
      <c r="AT13" s="162"/>
      <c r="AU13" s="162"/>
      <c r="AV13" s="162"/>
      <c r="AW13" s="162"/>
      <c r="AX13" s="162"/>
      <c r="AY13" s="162"/>
      <c r="AZ13" s="162"/>
      <c r="BA13" s="162"/>
      <c r="BB13" s="162"/>
      <c r="BC13" s="162"/>
      <c r="BD13" s="162"/>
      <c r="BE13" s="162"/>
      <c r="BF13" s="162"/>
      <c r="BG13" s="162"/>
      <c r="BH13" s="162"/>
      <c r="BI13" s="162"/>
      <c r="BJ13" s="162"/>
      <c r="BK13" s="162"/>
      <c r="BL13" s="162"/>
      <c r="BM13" s="162"/>
      <c r="BN13" s="162"/>
      <c r="BO13" s="162"/>
      <c r="BP13" s="162"/>
      <c r="BQ13" s="162"/>
      <c r="BR13" s="162"/>
      <c r="BS13" s="162"/>
      <c r="BT13" s="162"/>
      <c r="BU13" s="162"/>
      <c r="BV13" s="162"/>
      <c r="BW13" s="162"/>
      <c r="BX13" s="162"/>
      <c r="BY13" s="162"/>
      <c r="BZ13" s="162"/>
      <c r="CA13" s="162"/>
      <c r="CB13" s="162"/>
      <c r="CC13" s="162"/>
      <c r="CD13" s="162"/>
      <c r="CE13" s="162"/>
      <c r="CF13" s="162"/>
      <c r="CG13" s="162"/>
      <c r="CH13" s="162"/>
      <c r="CI13" s="162"/>
      <c r="CJ13" s="162"/>
      <c r="CK13" s="162"/>
      <c r="CL13" s="162"/>
      <c r="CM13" s="162"/>
      <c r="CN13" s="162"/>
      <c r="CO13" s="162"/>
      <c r="CP13" s="162"/>
      <c r="CQ13" s="162"/>
      <c r="CR13" s="162"/>
      <c r="CS13" s="162"/>
      <c r="CT13" s="162"/>
      <c r="CU13" s="162"/>
      <c r="CV13" s="162"/>
      <c r="CW13" s="162"/>
      <c r="CX13" s="162"/>
      <c r="CY13" s="162"/>
      <c r="CZ13" s="162"/>
      <c r="DA13" s="162"/>
      <c r="DB13" s="162"/>
      <c r="DC13" s="162"/>
      <c r="DD13" s="162"/>
      <c r="DE13" s="162"/>
      <c r="DF13" s="162"/>
      <c r="DG13" s="162"/>
      <c r="DH13" s="162"/>
      <c r="DI13" s="162"/>
      <c r="DJ13" s="162"/>
      <c r="DK13" s="162"/>
      <c r="DL13" s="162"/>
      <c r="DM13" s="162"/>
      <c r="DN13" s="162"/>
      <c r="DO13" s="162"/>
      <c r="DP13" s="162"/>
      <c r="DQ13" s="162"/>
      <c r="DR13" s="162"/>
      <c r="DS13" s="162"/>
      <c r="DT13" s="162"/>
      <c r="DU13" s="162"/>
      <c r="DV13" s="162"/>
      <c r="DW13" s="162"/>
      <c r="DX13" s="162"/>
      <c r="DY13" s="162"/>
      <c r="DZ13" s="162"/>
      <c r="EA13" s="162"/>
      <c r="EB13" s="162"/>
      <c r="EC13" s="162"/>
      <c r="ED13" s="162"/>
      <c r="EE13" s="162"/>
      <c r="EF13" s="162"/>
      <c r="EG13" s="162"/>
      <c r="EH13" s="162"/>
      <c r="EI13" s="162"/>
      <c r="EJ13" s="162"/>
      <c r="EK13" s="162"/>
      <c r="EL13" s="162"/>
      <c r="EM13" s="162"/>
      <c r="EN13" s="162"/>
      <c r="EO13" s="162"/>
      <c r="EP13" s="162"/>
      <c r="EQ13" s="162"/>
      <c r="ER13" s="162"/>
      <c r="ES13" s="162"/>
      <c r="ET13" s="162"/>
      <c r="EU13" s="162"/>
      <c r="EV13" s="162"/>
      <c r="EW13" s="162"/>
      <c r="EX13" s="162"/>
      <c r="EY13" s="162"/>
      <c r="EZ13" s="162"/>
      <c r="FA13" s="162"/>
      <c r="FB13" s="162"/>
      <c r="FC13" s="162"/>
    </row>
    <row r="14" spans="1:159" s="161" customFormat="1" ht="12.75" customHeight="1" x14ac:dyDescent="0.2">
      <c r="A14" s="254" t="str">
        <f>'4. Паспорт бюджет'!A12:O12</f>
        <v>N_2023_16_Ц_2</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c r="AW14" s="254"/>
      <c r="AX14" s="254"/>
      <c r="AY14" s="254"/>
      <c r="AZ14" s="254"/>
      <c r="BA14" s="254"/>
      <c r="BB14" s="254"/>
      <c r="BC14" s="254"/>
      <c r="BD14" s="254"/>
      <c r="BE14" s="254"/>
      <c r="BF14" s="254"/>
      <c r="BG14" s="254"/>
      <c r="BH14" s="254"/>
      <c r="BI14" s="254"/>
      <c r="BJ14" s="254"/>
      <c r="BK14" s="254"/>
      <c r="BL14" s="254"/>
      <c r="BM14" s="254"/>
      <c r="BN14" s="254"/>
      <c r="BO14" s="254"/>
      <c r="BP14" s="254"/>
      <c r="BQ14" s="254"/>
      <c r="BR14" s="254"/>
      <c r="BS14" s="254"/>
      <c r="BT14" s="254"/>
      <c r="BU14" s="254"/>
      <c r="BV14" s="254"/>
      <c r="BW14" s="254"/>
      <c r="BX14" s="254"/>
      <c r="BY14" s="254"/>
      <c r="BZ14" s="254"/>
      <c r="CA14" s="254"/>
      <c r="CB14" s="254"/>
      <c r="CC14" s="254"/>
      <c r="CD14" s="254"/>
      <c r="CE14" s="254"/>
      <c r="CF14" s="254"/>
      <c r="CG14" s="254"/>
      <c r="CH14" s="254"/>
      <c r="CI14" s="254"/>
      <c r="CJ14" s="254"/>
      <c r="CK14" s="254"/>
      <c r="CL14" s="254"/>
      <c r="CM14" s="254"/>
      <c r="CN14" s="254"/>
      <c r="CO14" s="254"/>
      <c r="CP14" s="254"/>
      <c r="CQ14" s="254"/>
      <c r="CR14" s="254"/>
      <c r="CS14" s="254"/>
      <c r="CT14" s="254"/>
      <c r="CU14" s="254"/>
      <c r="CV14" s="254"/>
      <c r="CW14" s="254"/>
      <c r="CX14" s="254"/>
      <c r="CY14" s="254"/>
      <c r="CZ14" s="254"/>
      <c r="DA14" s="254"/>
      <c r="DB14" s="254"/>
      <c r="DC14" s="254"/>
      <c r="DD14" s="254"/>
      <c r="DE14" s="254"/>
      <c r="DF14" s="254"/>
      <c r="DG14" s="254"/>
      <c r="DH14" s="254"/>
      <c r="DI14" s="254"/>
      <c r="DJ14" s="254"/>
      <c r="DK14" s="254"/>
      <c r="DL14" s="254"/>
      <c r="DM14" s="254"/>
      <c r="DN14" s="254"/>
      <c r="DO14" s="254"/>
      <c r="DP14" s="254"/>
      <c r="DQ14" s="254"/>
      <c r="DR14" s="254"/>
      <c r="DS14" s="254"/>
      <c r="DT14" s="254"/>
      <c r="DU14" s="254"/>
      <c r="DV14" s="254"/>
      <c r="DW14" s="254"/>
      <c r="DX14" s="254"/>
      <c r="DY14" s="254"/>
      <c r="DZ14" s="254"/>
      <c r="EA14" s="254"/>
      <c r="EB14" s="254"/>
      <c r="EC14" s="254"/>
      <c r="ED14" s="254"/>
      <c r="EE14" s="254"/>
      <c r="EF14" s="254"/>
      <c r="EG14" s="254"/>
      <c r="EH14" s="254"/>
      <c r="EI14" s="254"/>
      <c r="EJ14" s="254"/>
      <c r="EK14" s="254"/>
      <c r="EL14" s="254"/>
      <c r="EM14" s="254"/>
      <c r="EN14" s="254"/>
      <c r="EO14" s="254"/>
      <c r="EP14" s="254"/>
      <c r="EQ14" s="254"/>
      <c r="ER14" s="254"/>
      <c r="ES14" s="254"/>
      <c r="ET14" s="254"/>
      <c r="EU14" s="254"/>
      <c r="EV14" s="254"/>
      <c r="EW14" s="254"/>
      <c r="EX14" s="254"/>
      <c r="EY14" s="254"/>
      <c r="EZ14" s="254"/>
      <c r="FA14" s="254"/>
      <c r="FB14" s="254"/>
      <c r="FC14" s="254"/>
    </row>
    <row r="15" spans="1:159" s="161" customFormat="1" ht="12.75" customHeight="1" x14ac:dyDescent="0.2">
      <c r="A15" s="255" t="s">
        <v>478</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c r="AW15" s="255"/>
      <c r="AX15" s="255"/>
      <c r="AY15" s="255"/>
      <c r="AZ15" s="255"/>
      <c r="BA15" s="255"/>
      <c r="BB15" s="255"/>
      <c r="BC15" s="255"/>
      <c r="BD15" s="255"/>
      <c r="BE15" s="255"/>
      <c r="BF15" s="255"/>
      <c r="BG15" s="255"/>
      <c r="BH15" s="255"/>
      <c r="BI15" s="255"/>
      <c r="BJ15" s="255"/>
      <c r="BK15" s="255"/>
      <c r="BL15" s="255"/>
      <c r="BM15" s="255"/>
      <c r="BN15" s="255"/>
      <c r="BO15" s="255"/>
      <c r="BP15" s="255"/>
      <c r="BQ15" s="255"/>
      <c r="BR15" s="255"/>
      <c r="BS15" s="255"/>
      <c r="BT15" s="255"/>
      <c r="BU15" s="255"/>
      <c r="BV15" s="255"/>
      <c r="BW15" s="255"/>
      <c r="BX15" s="255"/>
      <c r="BY15" s="255"/>
      <c r="BZ15" s="255"/>
      <c r="CA15" s="255"/>
      <c r="CB15" s="255"/>
      <c r="CC15" s="255"/>
      <c r="CD15" s="255"/>
      <c r="CE15" s="255"/>
      <c r="CF15" s="255"/>
      <c r="CG15" s="255"/>
      <c r="CH15" s="255"/>
      <c r="CI15" s="255"/>
      <c r="CJ15" s="255"/>
      <c r="CK15" s="255"/>
      <c r="CL15" s="255"/>
      <c r="CM15" s="255"/>
      <c r="CN15" s="255"/>
      <c r="CO15" s="255"/>
      <c r="CP15" s="255"/>
      <c r="CQ15" s="255"/>
      <c r="CR15" s="255"/>
      <c r="CS15" s="255"/>
      <c r="CT15" s="255"/>
      <c r="CU15" s="255"/>
      <c r="CV15" s="255"/>
      <c r="CW15" s="255"/>
      <c r="CX15" s="255"/>
      <c r="CY15" s="255"/>
      <c r="CZ15" s="255"/>
      <c r="DA15" s="255"/>
      <c r="DB15" s="255"/>
      <c r="DC15" s="255"/>
      <c r="DD15" s="255"/>
      <c r="DE15" s="255"/>
      <c r="DF15" s="255"/>
      <c r="DG15" s="255"/>
      <c r="DH15" s="255"/>
      <c r="DI15" s="255"/>
      <c r="DJ15" s="255"/>
      <c r="DK15" s="255"/>
      <c r="DL15" s="255"/>
      <c r="DM15" s="255"/>
      <c r="DN15" s="255"/>
      <c r="DO15" s="255"/>
      <c r="DP15" s="255"/>
      <c r="DQ15" s="255"/>
      <c r="DR15" s="255"/>
      <c r="DS15" s="255"/>
      <c r="DT15" s="255"/>
      <c r="DU15" s="255"/>
      <c r="DV15" s="255"/>
      <c r="DW15" s="255"/>
      <c r="DX15" s="255"/>
      <c r="DY15" s="255"/>
      <c r="DZ15" s="255"/>
      <c r="EA15" s="255"/>
      <c r="EB15" s="255"/>
      <c r="EC15" s="255"/>
      <c r="ED15" s="255"/>
      <c r="EE15" s="255"/>
      <c r="EF15" s="255"/>
      <c r="EG15" s="255"/>
      <c r="EH15" s="255"/>
      <c r="EI15" s="255"/>
      <c r="EJ15" s="255"/>
      <c r="EK15" s="255"/>
      <c r="EL15" s="255"/>
      <c r="EM15" s="255"/>
      <c r="EN15" s="255"/>
      <c r="EO15" s="255"/>
      <c r="EP15" s="255"/>
      <c r="EQ15" s="255"/>
      <c r="ER15" s="255"/>
      <c r="ES15" s="255"/>
      <c r="ET15" s="255"/>
      <c r="EU15" s="255"/>
      <c r="EV15" s="255"/>
      <c r="EW15" s="255"/>
      <c r="EX15" s="255"/>
      <c r="EY15" s="255"/>
      <c r="EZ15" s="255"/>
      <c r="FA15" s="255"/>
      <c r="FB15" s="255"/>
      <c r="FC15" s="255"/>
    </row>
    <row r="16" spans="1:159" s="161" customFormat="1" ht="12.75" customHeight="1" x14ac:dyDescent="0.2">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62"/>
      <c r="AR16" s="162"/>
      <c r="AS16" s="162"/>
      <c r="AT16" s="162"/>
      <c r="AU16" s="162"/>
      <c r="AV16" s="162"/>
      <c r="AW16" s="162"/>
      <c r="AX16" s="162"/>
      <c r="AY16" s="162"/>
      <c r="AZ16" s="162"/>
      <c r="BA16" s="162"/>
      <c r="BB16" s="162"/>
      <c r="BC16" s="162"/>
      <c r="BD16" s="162"/>
      <c r="BE16" s="162"/>
      <c r="BF16" s="162"/>
      <c r="BG16" s="162"/>
      <c r="BH16" s="162"/>
      <c r="BI16" s="162"/>
      <c r="BJ16" s="162"/>
      <c r="BK16" s="162"/>
      <c r="BL16" s="162"/>
      <c r="BM16" s="162"/>
      <c r="BN16" s="162"/>
      <c r="BO16" s="162"/>
      <c r="BP16" s="162"/>
      <c r="BQ16" s="162"/>
      <c r="BR16" s="162"/>
      <c r="BS16" s="162"/>
      <c r="BT16" s="162"/>
      <c r="BU16" s="162"/>
      <c r="BV16" s="162"/>
      <c r="BW16" s="162"/>
      <c r="BX16" s="162"/>
      <c r="BY16" s="162"/>
      <c r="BZ16" s="162"/>
      <c r="CA16" s="162"/>
      <c r="CB16" s="162"/>
      <c r="CC16" s="162"/>
      <c r="CD16" s="162"/>
      <c r="CE16" s="162"/>
      <c r="CF16" s="162"/>
      <c r="CG16" s="162"/>
      <c r="CH16" s="162"/>
      <c r="CI16" s="162"/>
      <c r="CJ16" s="162"/>
      <c r="CK16" s="162"/>
      <c r="CL16" s="162"/>
      <c r="CM16" s="162"/>
      <c r="CN16" s="162"/>
      <c r="CO16" s="162"/>
      <c r="CP16" s="162"/>
      <c r="CQ16" s="162"/>
      <c r="CR16" s="162"/>
      <c r="CS16" s="162"/>
      <c r="CT16" s="162"/>
      <c r="CU16" s="162"/>
      <c r="CV16" s="162"/>
      <c r="CW16" s="162"/>
      <c r="CX16" s="162"/>
      <c r="CY16" s="162"/>
      <c r="CZ16" s="162"/>
      <c r="DA16" s="162"/>
      <c r="DB16" s="162"/>
      <c r="DC16" s="162"/>
      <c r="DD16" s="162"/>
      <c r="DE16" s="162"/>
      <c r="DF16" s="162"/>
      <c r="DG16" s="162"/>
      <c r="DH16" s="162"/>
      <c r="DI16" s="162"/>
      <c r="DJ16" s="162"/>
      <c r="DK16" s="162"/>
      <c r="DL16" s="162"/>
      <c r="DM16" s="162"/>
      <c r="DN16" s="162"/>
      <c r="DO16" s="162"/>
      <c r="DP16" s="162"/>
      <c r="DQ16" s="162"/>
      <c r="DR16" s="162"/>
      <c r="DS16" s="162"/>
      <c r="DT16" s="162"/>
      <c r="DU16" s="162"/>
      <c r="DV16" s="162"/>
      <c r="DW16" s="162"/>
      <c r="DX16" s="162"/>
      <c r="DY16" s="162"/>
      <c r="DZ16" s="162"/>
      <c r="EA16" s="162"/>
      <c r="EB16" s="162"/>
      <c r="EC16" s="162"/>
      <c r="ED16" s="162"/>
      <c r="EE16" s="162"/>
      <c r="EF16" s="162"/>
      <c r="EG16" s="162"/>
      <c r="EH16" s="162"/>
      <c r="EI16" s="162"/>
      <c r="EJ16" s="162"/>
      <c r="EK16" s="162"/>
      <c r="EL16" s="162"/>
      <c r="EM16" s="162"/>
      <c r="EN16" s="162"/>
      <c r="EO16" s="162"/>
      <c r="EP16" s="162"/>
      <c r="EQ16" s="162"/>
      <c r="ER16" s="162"/>
      <c r="ES16" s="162"/>
      <c r="ET16" s="162"/>
      <c r="EU16" s="162"/>
      <c r="EV16" s="162"/>
      <c r="EW16" s="162"/>
      <c r="EX16" s="162"/>
      <c r="EY16" s="162"/>
      <c r="EZ16" s="162"/>
      <c r="FA16" s="162"/>
      <c r="FB16" s="162"/>
      <c r="FC16" s="162"/>
    </row>
    <row r="17" spans="1:159" s="163" customFormat="1" ht="23.25" customHeight="1" x14ac:dyDescent="0.2">
      <c r="A17" s="254" t="str">
        <f>'4. Паспорт бюджет'!A15:O15</f>
        <v>Приобретение ОНМ ( Эталонный ПУ, ПК для создания интеллектуальной системы учета электрической энергии по ФЗ № 522 от 22.09.2020 г.)</v>
      </c>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254"/>
      <c r="AB17" s="254"/>
      <c r="AC17" s="254"/>
      <c r="AD17" s="254"/>
      <c r="AE17" s="254"/>
      <c r="AF17" s="254"/>
      <c r="AG17" s="254"/>
      <c r="AH17" s="254"/>
      <c r="AI17" s="254"/>
      <c r="AJ17" s="254"/>
      <c r="AK17" s="254"/>
      <c r="AL17" s="254"/>
      <c r="AM17" s="254"/>
      <c r="AN17" s="254"/>
      <c r="AO17" s="254"/>
      <c r="AP17" s="254"/>
      <c r="AQ17" s="254"/>
      <c r="AR17" s="254"/>
      <c r="AS17" s="254"/>
      <c r="AT17" s="254"/>
      <c r="AU17" s="254"/>
      <c r="AV17" s="254"/>
      <c r="AW17" s="254"/>
      <c r="AX17" s="254"/>
      <c r="AY17" s="254"/>
      <c r="AZ17" s="254"/>
      <c r="BA17" s="254"/>
      <c r="BB17" s="254"/>
      <c r="BC17" s="254"/>
      <c r="BD17" s="254"/>
      <c r="BE17" s="254"/>
      <c r="BF17" s="254"/>
      <c r="BG17" s="254"/>
      <c r="BH17" s="254"/>
      <c r="BI17" s="254"/>
      <c r="BJ17" s="254"/>
      <c r="BK17" s="254"/>
      <c r="BL17" s="254"/>
      <c r="BM17" s="254"/>
      <c r="BN17" s="254"/>
      <c r="BO17" s="254"/>
      <c r="BP17" s="254"/>
      <c r="BQ17" s="254"/>
      <c r="BR17" s="254"/>
      <c r="BS17" s="254"/>
      <c r="BT17" s="254"/>
      <c r="BU17" s="254"/>
      <c r="BV17" s="254"/>
      <c r="BW17" s="254"/>
      <c r="BX17" s="254"/>
      <c r="BY17" s="254"/>
      <c r="BZ17" s="254"/>
      <c r="CA17" s="254"/>
      <c r="CB17" s="254"/>
      <c r="CC17" s="254"/>
      <c r="CD17" s="254"/>
      <c r="CE17" s="254"/>
      <c r="CF17" s="254"/>
      <c r="CG17" s="254"/>
      <c r="CH17" s="254"/>
      <c r="CI17" s="254"/>
      <c r="CJ17" s="254"/>
      <c r="CK17" s="254"/>
      <c r="CL17" s="254"/>
      <c r="CM17" s="254"/>
      <c r="CN17" s="254"/>
      <c r="CO17" s="254"/>
      <c r="CP17" s="254"/>
      <c r="CQ17" s="254"/>
      <c r="CR17" s="254"/>
      <c r="CS17" s="254"/>
      <c r="CT17" s="254"/>
      <c r="CU17" s="254"/>
      <c r="CV17" s="254"/>
      <c r="CW17" s="254"/>
      <c r="CX17" s="254"/>
      <c r="CY17" s="254"/>
      <c r="CZ17" s="254"/>
      <c r="DA17" s="254"/>
      <c r="DB17" s="254"/>
      <c r="DC17" s="254"/>
      <c r="DD17" s="254"/>
      <c r="DE17" s="254"/>
      <c r="DF17" s="254"/>
      <c r="DG17" s="254"/>
      <c r="DH17" s="254"/>
      <c r="DI17" s="254"/>
      <c r="DJ17" s="254"/>
      <c r="DK17" s="254"/>
      <c r="DL17" s="254"/>
      <c r="DM17" s="254"/>
      <c r="DN17" s="254"/>
      <c r="DO17" s="254"/>
      <c r="DP17" s="254"/>
      <c r="DQ17" s="254"/>
      <c r="DR17" s="254"/>
      <c r="DS17" s="254"/>
      <c r="DT17" s="254"/>
      <c r="DU17" s="254"/>
      <c r="DV17" s="254"/>
      <c r="DW17" s="254"/>
      <c r="DX17" s="254"/>
      <c r="DY17" s="254"/>
      <c r="DZ17" s="254"/>
      <c r="EA17" s="254"/>
      <c r="EB17" s="254"/>
      <c r="EC17" s="254"/>
      <c r="ED17" s="254"/>
      <c r="EE17" s="254"/>
      <c r="EF17" s="254"/>
      <c r="EG17" s="254"/>
      <c r="EH17" s="254"/>
      <c r="EI17" s="254"/>
      <c r="EJ17" s="254"/>
      <c r="EK17" s="254"/>
      <c r="EL17" s="254"/>
      <c r="EM17" s="254"/>
      <c r="EN17" s="254"/>
      <c r="EO17" s="254"/>
      <c r="EP17" s="254"/>
      <c r="EQ17" s="254"/>
      <c r="ER17" s="254"/>
      <c r="ES17" s="254"/>
      <c r="ET17" s="254"/>
      <c r="EU17" s="254"/>
      <c r="EV17" s="254"/>
      <c r="EW17" s="254"/>
      <c r="EX17" s="254"/>
      <c r="EY17" s="254"/>
      <c r="EZ17" s="254"/>
      <c r="FA17" s="254"/>
      <c r="FB17" s="254"/>
      <c r="FC17" s="254"/>
    </row>
    <row r="18" spans="1:159" s="160" customFormat="1" ht="9" customHeight="1" x14ac:dyDescent="0.2">
      <c r="A18" s="255" t="s">
        <v>4</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c r="AS18" s="255"/>
      <c r="AT18" s="255"/>
      <c r="AU18" s="255"/>
      <c r="AV18" s="255"/>
      <c r="AW18" s="255"/>
      <c r="AX18" s="255"/>
      <c r="AY18" s="255"/>
      <c r="AZ18" s="255"/>
      <c r="BA18" s="255"/>
      <c r="BB18" s="255"/>
      <c r="BC18" s="255"/>
      <c r="BD18" s="255"/>
      <c r="BE18" s="255"/>
      <c r="BF18" s="255"/>
      <c r="BG18" s="255"/>
      <c r="BH18" s="255"/>
      <c r="BI18" s="255"/>
      <c r="BJ18" s="255"/>
      <c r="BK18" s="255"/>
      <c r="BL18" s="255"/>
      <c r="BM18" s="255"/>
      <c r="BN18" s="255"/>
      <c r="BO18" s="255"/>
      <c r="BP18" s="255"/>
      <c r="BQ18" s="255"/>
      <c r="BR18" s="255"/>
      <c r="BS18" s="255"/>
      <c r="BT18" s="255"/>
      <c r="BU18" s="255"/>
      <c r="BV18" s="255"/>
      <c r="BW18" s="255"/>
      <c r="BX18" s="255"/>
      <c r="BY18" s="255"/>
      <c r="BZ18" s="255"/>
      <c r="CA18" s="255"/>
      <c r="CB18" s="255"/>
      <c r="CC18" s="255"/>
      <c r="CD18" s="255"/>
      <c r="CE18" s="255"/>
      <c r="CF18" s="255"/>
      <c r="CG18" s="255"/>
      <c r="CH18" s="255"/>
      <c r="CI18" s="255"/>
      <c r="CJ18" s="255"/>
      <c r="CK18" s="255"/>
      <c r="CL18" s="255"/>
      <c r="CM18" s="255"/>
      <c r="CN18" s="255"/>
      <c r="CO18" s="255"/>
      <c r="CP18" s="255"/>
      <c r="CQ18" s="255"/>
      <c r="CR18" s="255"/>
      <c r="CS18" s="255"/>
      <c r="CT18" s="255"/>
      <c r="CU18" s="255"/>
      <c r="CV18" s="255"/>
      <c r="CW18" s="255"/>
      <c r="CX18" s="255"/>
      <c r="CY18" s="255"/>
      <c r="CZ18" s="255"/>
      <c r="DA18" s="255"/>
      <c r="DB18" s="255"/>
      <c r="DC18" s="255"/>
      <c r="DD18" s="255"/>
      <c r="DE18" s="255"/>
      <c r="DF18" s="255"/>
      <c r="DG18" s="255"/>
      <c r="DH18" s="255"/>
      <c r="DI18" s="255"/>
      <c r="DJ18" s="255"/>
      <c r="DK18" s="255"/>
      <c r="DL18" s="255"/>
      <c r="DM18" s="255"/>
      <c r="DN18" s="255"/>
      <c r="DO18" s="255"/>
      <c r="DP18" s="255"/>
      <c r="DQ18" s="255"/>
      <c r="DR18" s="255"/>
      <c r="DS18" s="255"/>
      <c r="DT18" s="255"/>
      <c r="DU18" s="255"/>
      <c r="DV18" s="255"/>
      <c r="DW18" s="255"/>
      <c r="DX18" s="255"/>
      <c r="DY18" s="255"/>
      <c r="DZ18" s="255"/>
      <c r="EA18" s="255"/>
      <c r="EB18" s="255"/>
      <c r="EC18" s="255"/>
      <c r="ED18" s="255"/>
      <c r="EE18" s="255"/>
      <c r="EF18" s="255"/>
      <c r="EG18" s="255"/>
      <c r="EH18" s="255"/>
      <c r="EI18" s="255"/>
      <c r="EJ18" s="255"/>
      <c r="EK18" s="255"/>
      <c r="EL18" s="255"/>
      <c r="EM18" s="255"/>
      <c r="EN18" s="255"/>
      <c r="EO18" s="255"/>
      <c r="EP18" s="255"/>
      <c r="EQ18" s="255"/>
      <c r="ER18" s="255"/>
      <c r="ES18" s="255"/>
      <c r="ET18" s="255"/>
      <c r="EU18" s="255"/>
      <c r="EV18" s="255"/>
      <c r="EW18" s="255"/>
      <c r="EX18" s="255"/>
      <c r="EY18" s="255"/>
      <c r="EZ18" s="255"/>
      <c r="FA18" s="255"/>
      <c r="FB18" s="255"/>
      <c r="FC18" s="255"/>
    </row>
    <row r="19" spans="1:159" s="160" customFormat="1" ht="9" customHeight="1" x14ac:dyDescent="0.2">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c r="AW19" s="162"/>
      <c r="AX19" s="162"/>
      <c r="AY19" s="162"/>
      <c r="AZ19" s="162"/>
      <c r="BA19" s="162"/>
      <c r="BB19" s="162"/>
      <c r="BC19" s="162"/>
      <c r="BD19" s="162"/>
      <c r="BE19" s="162"/>
      <c r="BF19" s="162"/>
      <c r="BG19" s="162"/>
      <c r="BH19" s="162"/>
      <c r="BI19" s="162"/>
      <c r="BJ19" s="162"/>
      <c r="BK19" s="162"/>
      <c r="BL19" s="162"/>
      <c r="BM19" s="162"/>
      <c r="BN19" s="162"/>
      <c r="BO19" s="162"/>
      <c r="BP19" s="162"/>
      <c r="BQ19" s="162"/>
      <c r="BR19" s="162"/>
      <c r="BS19" s="162"/>
      <c r="BT19" s="162"/>
      <c r="BU19" s="162"/>
      <c r="BV19" s="162"/>
      <c r="BW19" s="162"/>
      <c r="BX19" s="162"/>
      <c r="BY19" s="162"/>
      <c r="BZ19" s="162"/>
      <c r="CA19" s="162"/>
      <c r="CB19" s="162"/>
      <c r="CC19" s="162"/>
      <c r="CD19" s="162"/>
      <c r="CE19" s="162"/>
      <c r="CF19" s="162"/>
      <c r="CG19" s="162"/>
      <c r="CH19" s="162"/>
      <c r="CI19" s="162"/>
      <c r="CJ19" s="162"/>
      <c r="CK19" s="162"/>
      <c r="CL19" s="162"/>
      <c r="CM19" s="162"/>
      <c r="CN19" s="162"/>
      <c r="CO19" s="162"/>
      <c r="CP19" s="162"/>
      <c r="CQ19" s="162"/>
      <c r="CR19" s="162"/>
      <c r="CS19" s="162"/>
      <c r="CT19" s="162"/>
      <c r="CU19" s="162"/>
      <c r="CV19" s="162"/>
      <c r="CW19" s="162"/>
      <c r="CX19" s="162"/>
      <c r="CY19" s="162"/>
      <c r="CZ19" s="162"/>
      <c r="DA19" s="162"/>
      <c r="DB19" s="162"/>
      <c r="DC19" s="162"/>
      <c r="DD19" s="162"/>
      <c r="DE19" s="162"/>
      <c r="DF19" s="162"/>
      <c r="DG19" s="162"/>
      <c r="DH19" s="162"/>
      <c r="DI19" s="162"/>
      <c r="DJ19" s="162"/>
      <c r="DK19" s="162"/>
      <c r="DL19" s="162"/>
      <c r="DM19" s="162"/>
      <c r="DN19" s="162"/>
      <c r="DO19" s="162"/>
      <c r="DP19" s="162"/>
      <c r="DQ19" s="162"/>
      <c r="DR19" s="162"/>
      <c r="DS19" s="162"/>
      <c r="DT19" s="162"/>
      <c r="DU19" s="162"/>
      <c r="DV19" s="162"/>
      <c r="DW19" s="162"/>
      <c r="DX19" s="162"/>
      <c r="DY19" s="162"/>
      <c r="DZ19" s="162"/>
      <c r="EA19" s="162"/>
      <c r="EB19" s="162"/>
      <c r="EC19" s="162"/>
      <c r="ED19" s="162"/>
      <c r="EE19" s="162"/>
      <c r="EF19" s="162"/>
      <c r="EG19" s="162"/>
      <c r="EH19" s="162"/>
      <c r="EI19" s="162"/>
      <c r="EJ19" s="162"/>
      <c r="EK19" s="162"/>
      <c r="EL19" s="162"/>
      <c r="EM19" s="162"/>
      <c r="EN19" s="162"/>
      <c r="EO19" s="162"/>
      <c r="EP19" s="162"/>
      <c r="EQ19" s="162"/>
      <c r="ER19" s="162"/>
      <c r="ES19" s="162"/>
      <c r="ET19" s="162"/>
      <c r="EU19" s="162"/>
      <c r="EV19" s="162"/>
      <c r="EW19" s="162"/>
      <c r="EX19" s="162"/>
      <c r="EY19" s="162"/>
      <c r="EZ19" s="162"/>
      <c r="FA19" s="162"/>
      <c r="FB19" s="162"/>
      <c r="FC19" s="162"/>
    </row>
    <row r="20" spans="1:159" s="164" customFormat="1" ht="12.75" x14ac:dyDescent="0.15">
      <c r="A20" s="254" t="s">
        <v>431</v>
      </c>
      <c r="B20" s="254"/>
      <c r="C20" s="254"/>
      <c r="D20" s="254"/>
      <c r="E20" s="254"/>
      <c r="F20" s="254"/>
      <c r="G20" s="254"/>
      <c r="H20" s="254"/>
      <c r="I20" s="254"/>
      <c r="J20" s="254"/>
      <c r="K20" s="254"/>
      <c r="L20" s="254"/>
      <c r="M20" s="254"/>
      <c r="N20" s="254"/>
      <c r="O20" s="254"/>
      <c r="P20" s="254"/>
      <c r="Q20" s="254"/>
      <c r="R20" s="254"/>
      <c r="S20" s="254"/>
      <c r="T20" s="254"/>
      <c r="U20" s="254"/>
      <c r="V20" s="254"/>
      <c r="W20" s="254"/>
      <c r="X20" s="254"/>
      <c r="Y20" s="254"/>
      <c r="Z20" s="254"/>
      <c r="AA20" s="254"/>
      <c r="AB20" s="254"/>
      <c r="AC20" s="254"/>
      <c r="AD20" s="254"/>
      <c r="AE20" s="254"/>
      <c r="AF20" s="254"/>
      <c r="AG20" s="254"/>
      <c r="AH20" s="254"/>
      <c r="AI20" s="254"/>
      <c r="AJ20" s="254"/>
      <c r="AK20" s="254"/>
      <c r="AL20" s="254"/>
      <c r="AM20" s="254"/>
      <c r="AN20" s="254"/>
      <c r="AO20" s="254"/>
      <c r="AP20" s="254"/>
      <c r="AQ20" s="254"/>
      <c r="AR20" s="254"/>
      <c r="AS20" s="254"/>
      <c r="AT20" s="254"/>
      <c r="AU20" s="254"/>
      <c r="AV20" s="254"/>
      <c r="AW20" s="254"/>
      <c r="AX20" s="254"/>
      <c r="AY20" s="254"/>
      <c r="AZ20" s="254"/>
      <c r="BA20" s="254"/>
      <c r="BB20" s="254"/>
      <c r="BC20" s="254"/>
      <c r="BD20" s="254"/>
      <c r="BE20" s="254"/>
      <c r="BF20" s="254"/>
      <c r="BG20" s="254"/>
      <c r="BH20" s="254"/>
      <c r="BI20" s="254"/>
      <c r="BJ20" s="254"/>
      <c r="BK20" s="254"/>
      <c r="BL20" s="254"/>
      <c r="BM20" s="254"/>
      <c r="BN20" s="254"/>
      <c r="BO20" s="254"/>
      <c r="BP20" s="254"/>
      <c r="BQ20" s="254"/>
      <c r="BR20" s="254"/>
      <c r="BS20" s="254"/>
      <c r="BT20" s="254"/>
      <c r="BU20" s="254"/>
      <c r="BV20" s="254"/>
      <c r="BW20" s="254"/>
      <c r="BX20" s="254"/>
      <c r="BY20" s="254"/>
      <c r="BZ20" s="254"/>
      <c r="CA20" s="254"/>
      <c r="CB20" s="254"/>
      <c r="CC20" s="254"/>
      <c r="CD20" s="254"/>
      <c r="CE20" s="254"/>
      <c r="CF20" s="254"/>
      <c r="CG20" s="254"/>
      <c r="CH20" s="254"/>
      <c r="CI20" s="254"/>
      <c r="CJ20" s="254"/>
      <c r="CK20" s="254"/>
      <c r="CL20" s="254"/>
      <c r="CM20" s="254"/>
      <c r="CN20" s="254"/>
      <c r="CO20" s="254"/>
      <c r="CP20" s="254"/>
      <c r="CQ20" s="254"/>
      <c r="CR20" s="254"/>
      <c r="CS20" s="254"/>
      <c r="CT20" s="254"/>
      <c r="CU20" s="254"/>
      <c r="CV20" s="254"/>
      <c r="CW20" s="254"/>
      <c r="CX20" s="254"/>
      <c r="CY20" s="254"/>
      <c r="CZ20" s="254"/>
      <c r="DA20" s="254"/>
      <c r="DB20" s="254"/>
      <c r="DC20" s="254"/>
      <c r="DD20" s="254"/>
      <c r="DE20" s="254"/>
      <c r="DF20" s="254"/>
      <c r="DG20" s="254"/>
      <c r="DH20" s="254"/>
      <c r="DI20" s="254"/>
      <c r="DJ20" s="254"/>
      <c r="DK20" s="254"/>
      <c r="DL20" s="254"/>
      <c r="DM20" s="254"/>
      <c r="DN20" s="254"/>
      <c r="DO20" s="254"/>
      <c r="DP20" s="254"/>
      <c r="DQ20" s="254"/>
      <c r="DR20" s="254"/>
      <c r="DS20" s="254"/>
      <c r="DT20" s="254"/>
      <c r="DU20" s="254"/>
      <c r="DV20" s="254"/>
      <c r="DW20" s="254"/>
      <c r="DX20" s="254"/>
      <c r="DY20" s="254"/>
      <c r="DZ20" s="254"/>
      <c r="EA20" s="254"/>
      <c r="EB20" s="254"/>
      <c r="EC20" s="254"/>
      <c r="ED20" s="254"/>
      <c r="EE20" s="254"/>
      <c r="EF20" s="254"/>
      <c r="EG20" s="254"/>
      <c r="EH20" s="254"/>
      <c r="EI20" s="254"/>
      <c r="EJ20" s="254"/>
      <c r="EK20" s="254"/>
      <c r="EL20" s="254"/>
      <c r="EM20" s="254"/>
      <c r="EN20" s="254"/>
      <c r="EO20" s="254"/>
      <c r="EP20" s="254"/>
      <c r="EQ20" s="254"/>
      <c r="ER20" s="254"/>
      <c r="ES20" s="254"/>
      <c r="ET20" s="254"/>
      <c r="EU20" s="254"/>
      <c r="EV20" s="254"/>
      <c r="EW20" s="254"/>
      <c r="EX20" s="254"/>
      <c r="EY20" s="254"/>
      <c r="EZ20" s="254"/>
      <c r="FA20" s="254"/>
      <c r="FB20" s="254"/>
      <c r="FC20" s="254"/>
    </row>
    <row r="21" spans="1:159" ht="8.1" customHeight="1" x14ac:dyDescent="0.2">
      <c r="A21" s="256" t="s">
        <v>292</v>
      </c>
      <c r="B21" s="256"/>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256"/>
      <c r="AB21" s="256"/>
      <c r="AC21" s="256"/>
      <c r="AD21" s="256"/>
      <c r="AE21" s="256"/>
      <c r="AF21" s="256"/>
      <c r="AG21" s="256"/>
      <c r="AH21" s="256"/>
      <c r="AI21" s="256"/>
      <c r="AJ21" s="256"/>
      <c r="AK21" s="256"/>
      <c r="AL21" s="256"/>
      <c r="AM21" s="256"/>
      <c r="AN21" s="256"/>
      <c r="AO21" s="256" t="s">
        <v>1</v>
      </c>
      <c r="AP21" s="256"/>
      <c r="AQ21" s="256"/>
      <c r="AR21" s="256"/>
      <c r="AS21" s="256"/>
      <c r="AT21" s="256"/>
      <c r="AU21" s="256"/>
      <c r="AV21" s="256"/>
      <c r="AW21" s="256"/>
      <c r="AX21" s="256"/>
      <c r="AY21" s="256"/>
      <c r="AZ21" s="256"/>
      <c r="BA21" s="256"/>
    </row>
    <row r="22" spans="1:159" s="160" customFormat="1" ht="3" customHeight="1" thickBot="1" x14ac:dyDescent="0.25">
      <c r="A22" s="257"/>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257"/>
      <c r="AB22" s="257"/>
      <c r="AC22" s="257"/>
      <c r="AD22" s="257"/>
      <c r="AE22" s="257"/>
      <c r="AF22" s="257"/>
      <c r="AG22" s="257"/>
      <c r="AH22" s="257"/>
      <c r="AI22" s="257"/>
      <c r="AJ22" s="257"/>
      <c r="AK22" s="257"/>
      <c r="AL22" s="257"/>
      <c r="AM22" s="257"/>
      <c r="AN22" s="257"/>
      <c r="AO22" s="257"/>
      <c r="AP22" s="257"/>
      <c r="AQ22" s="257"/>
      <c r="AR22" s="257"/>
      <c r="AS22" s="257"/>
      <c r="AT22" s="257"/>
      <c r="AU22" s="257"/>
      <c r="AV22" s="257"/>
      <c r="AW22" s="257"/>
      <c r="AX22" s="257"/>
      <c r="AY22" s="257"/>
      <c r="AZ22" s="257"/>
      <c r="BA22" s="257"/>
    </row>
    <row r="23" spans="1:159" s="160" customFormat="1" ht="9.1999999999999993" customHeight="1" x14ac:dyDescent="0.2">
      <c r="A23" s="258" t="s">
        <v>291</v>
      </c>
      <c r="B23" s="259"/>
      <c r="C23" s="259"/>
      <c r="D23" s="259"/>
      <c r="E23" s="259"/>
      <c r="F23" s="259"/>
      <c r="G23" s="259"/>
      <c r="H23" s="259"/>
      <c r="I23" s="259"/>
      <c r="J23" s="259"/>
      <c r="K23" s="259"/>
      <c r="L23" s="259"/>
      <c r="M23" s="259"/>
      <c r="N23" s="259"/>
      <c r="O23" s="259"/>
      <c r="P23" s="259"/>
      <c r="Q23" s="259"/>
      <c r="R23" s="259"/>
      <c r="S23" s="259"/>
      <c r="T23" s="259"/>
      <c r="U23" s="259"/>
      <c r="V23" s="259"/>
      <c r="W23" s="259"/>
      <c r="X23" s="259"/>
      <c r="Y23" s="259"/>
      <c r="Z23" s="259"/>
      <c r="AA23" s="259"/>
      <c r="AB23" s="259"/>
      <c r="AC23" s="259"/>
      <c r="AD23" s="259"/>
      <c r="AE23" s="259"/>
      <c r="AF23" s="259"/>
      <c r="AG23" s="259"/>
      <c r="AH23" s="259"/>
      <c r="AI23" s="259"/>
      <c r="AJ23" s="259"/>
      <c r="AK23" s="259"/>
      <c r="AL23" s="259"/>
      <c r="AM23" s="259"/>
      <c r="AN23" s="259"/>
      <c r="AO23" s="260"/>
      <c r="AP23" s="261"/>
      <c r="AQ23" s="261"/>
      <c r="AR23" s="261"/>
      <c r="AS23" s="261"/>
      <c r="AT23" s="261"/>
      <c r="AU23" s="261"/>
      <c r="AV23" s="261"/>
      <c r="AW23" s="261"/>
      <c r="AX23" s="261"/>
      <c r="AY23" s="261"/>
      <c r="AZ23" s="261"/>
      <c r="BA23" s="262"/>
      <c r="BE23" s="263" t="s">
        <v>479</v>
      </c>
      <c r="BF23" s="263"/>
      <c r="BG23" s="263"/>
      <c r="BH23" s="263"/>
      <c r="BI23" s="263"/>
      <c r="BJ23" s="263"/>
      <c r="BK23" s="263"/>
      <c r="BL23" s="263"/>
      <c r="BM23" s="263"/>
      <c r="BN23" s="263"/>
      <c r="BO23" s="263"/>
      <c r="BP23" s="263"/>
      <c r="BQ23" s="263"/>
      <c r="BR23" s="263"/>
      <c r="BS23" s="263"/>
      <c r="BT23" s="263"/>
      <c r="BU23" s="263"/>
      <c r="BV23" s="263"/>
      <c r="BW23" s="263"/>
      <c r="BX23" s="263"/>
      <c r="BY23" s="263"/>
      <c r="BZ23" s="263"/>
      <c r="CA23" s="263"/>
      <c r="CB23" s="263"/>
      <c r="CC23" s="263"/>
      <c r="CD23" s="263"/>
      <c r="CE23" s="263"/>
      <c r="CF23" s="263"/>
      <c r="CG23" s="263"/>
      <c r="CH23" s="263"/>
      <c r="CI23" s="263"/>
      <c r="CJ23" s="263"/>
      <c r="CK23" s="263"/>
      <c r="CL23" s="263"/>
      <c r="CM23" s="263"/>
      <c r="CN23" s="263"/>
      <c r="CO23" s="263"/>
      <c r="CP23" s="263"/>
      <c r="CQ23" s="263"/>
      <c r="CR23" s="263"/>
      <c r="CS23" s="263"/>
      <c r="CT23" s="263"/>
      <c r="CU23" s="263"/>
      <c r="CV23" s="263"/>
      <c r="CW23" s="263"/>
      <c r="CX23" s="263"/>
      <c r="CY23" s="263"/>
      <c r="CZ23" s="263"/>
      <c r="DA23" s="263"/>
      <c r="DB23" s="263"/>
      <c r="DC23" s="263"/>
      <c r="DD23" s="263"/>
      <c r="DE23" s="263"/>
      <c r="DF23" s="263"/>
      <c r="DG23" s="263"/>
      <c r="DH23" s="263"/>
      <c r="DI23" s="263"/>
      <c r="DJ23" s="263"/>
      <c r="DK23" s="263"/>
      <c r="DL23" s="263"/>
      <c r="DM23" s="263"/>
      <c r="DN23" s="263"/>
      <c r="DO23" s="263"/>
      <c r="DP23" s="263"/>
      <c r="DQ23" s="263"/>
      <c r="DR23" s="263"/>
      <c r="DS23" s="263"/>
      <c r="DT23" s="263"/>
      <c r="DU23" s="263"/>
      <c r="DV23" s="263"/>
      <c r="DW23" s="263"/>
      <c r="DX23" s="263"/>
      <c r="DY23" s="263"/>
      <c r="DZ23" s="263"/>
      <c r="EA23" s="263"/>
      <c r="EB23" s="263"/>
      <c r="EC23" s="263"/>
      <c r="ED23" s="263"/>
      <c r="EE23" s="263"/>
      <c r="EF23" s="263"/>
      <c r="EG23" s="263"/>
      <c r="EH23" s="263"/>
      <c r="EI23" s="263"/>
      <c r="EJ23" s="263"/>
      <c r="EK23" s="263"/>
      <c r="EL23" s="263"/>
      <c r="EM23" s="263"/>
      <c r="EN23" s="263"/>
      <c r="EO23" s="263"/>
      <c r="EP23" s="263"/>
      <c r="EQ23" s="263"/>
      <c r="ER23" s="263"/>
      <c r="ES23" s="263"/>
      <c r="ET23" s="263"/>
      <c r="EU23" s="263"/>
      <c r="EV23" s="263"/>
      <c r="EW23" s="263"/>
      <c r="EX23" s="263"/>
      <c r="EY23" s="263"/>
      <c r="EZ23" s="263"/>
      <c r="FA23" s="263"/>
      <c r="FB23" s="263"/>
      <c r="FC23" s="263"/>
    </row>
    <row r="24" spans="1:159" s="160" customFormat="1" ht="9.1999999999999993" customHeight="1" x14ac:dyDescent="0.2">
      <c r="A24" s="283" t="s">
        <v>290</v>
      </c>
      <c r="B24" s="284"/>
      <c r="C24" s="284"/>
      <c r="D24" s="284"/>
      <c r="E24" s="284"/>
      <c r="F24" s="284"/>
      <c r="G24" s="284"/>
      <c r="H24" s="284"/>
      <c r="I24" s="284"/>
      <c r="J24" s="284"/>
      <c r="K24" s="284"/>
      <c r="L24" s="284"/>
      <c r="M24" s="284"/>
      <c r="N24" s="284"/>
      <c r="O24" s="284"/>
      <c r="P24" s="284"/>
      <c r="Q24" s="284"/>
      <c r="R24" s="284"/>
      <c r="S24" s="284"/>
      <c r="T24" s="284"/>
      <c r="U24" s="284"/>
      <c r="V24" s="284"/>
      <c r="W24" s="284"/>
      <c r="X24" s="284"/>
      <c r="Y24" s="284"/>
      <c r="Z24" s="284"/>
      <c r="AA24" s="284"/>
      <c r="AB24" s="284"/>
      <c r="AC24" s="284"/>
      <c r="AD24" s="284"/>
      <c r="AE24" s="284"/>
      <c r="AF24" s="284"/>
      <c r="AG24" s="284"/>
      <c r="AH24" s="284"/>
      <c r="AI24" s="284"/>
      <c r="AJ24" s="284"/>
      <c r="AK24" s="284"/>
      <c r="AL24" s="284"/>
      <c r="AM24" s="284"/>
      <c r="AN24" s="284"/>
      <c r="AO24" s="285"/>
      <c r="AP24" s="285"/>
      <c r="AQ24" s="285"/>
      <c r="AR24" s="285"/>
      <c r="AS24" s="285"/>
      <c r="AT24" s="285"/>
      <c r="AU24" s="285"/>
      <c r="AV24" s="285"/>
      <c r="AW24" s="285"/>
      <c r="AX24" s="285"/>
      <c r="AY24" s="285"/>
      <c r="AZ24" s="285"/>
      <c r="BA24" s="286"/>
      <c r="BE24" s="276" t="s">
        <v>480</v>
      </c>
      <c r="BF24" s="276"/>
      <c r="BG24" s="276"/>
      <c r="BH24" s="276"/>
      <c r="BI24" s="276"/>
      <c r="BJ24" s="276"/>
      <c r="BK24" s="276"/>
      <c r="BL24" s="276"/>
      <c r="BM24" s="276"/>
      <c r="BN24" s="276"/>
      <c r="BO24" s="276"/>
      <c r="BP24" s="276"/>
      <c r="BQ24" s="276"/>
      <c r="BR24" s="276"/>
      <c r="BS24" s="276"/>
      <c r="BT24" s="276"/>
      <c r="BU24" s="276"/>
      <c r="BV24" s="276"/>
      <c r="BW24" s="276"/>
      <c r="BX24" s="276"/>
      <c r="BY24" s="276"/>
      <c r="BZ24" s="276"/>
      <c r="CA24" s="276"/>
      <c r="CB24" s="276"/>
      <c r="CC24" s="276"/>
      <c r="CD24" s="276"/>
      <c r="CE24" s="276"/>
      <c r="CF24" s="276"/>
      <c r="CG24" s="276"/>
      <c r="CH24" s="276"/>
      <c r="CI24" s="276"/>
      <c r="CJ24" s="276"/>
      <c r="CK24" s="276"/>
      <c r="CL24" s="276"/>
      <c r="CM24" s="276"/>
      <c r="CN24" s="276"/>
      <c r="CO24" s="276"/>
      <c r="CP24" s="276"/>
      <c r="CQ24" s="276"/>
      <c r="CR24" s="276"/>
      <c r="CS24" s="276"/>
      <c r="CT24" s="276"/>
      <c r="CU24" s="276"/>
      <c r="CV24" s="276"/>
      <c r="CW24" s="276"/>
      <c r="CX24" s="276"/>
      <c r="CY24" s="276"/>
      <c r="CZ24" s="276"/>
      <c r="DA24" s="276"/>
      <c r="DB24" s="276"/>
      <c r="DC24" s="276"/>
      <c r="DD24" s="276"/>
      <c r="DE24" s="276"/>
      <c r="DF24" s="276"/>
      <c r="DG24" s="276"/>
      <c r="DH24" s="276"/>
      <c r="DI24" s="276"/>
      <c r="DJ24" s="276"/>
      <c r="DK24" s="276"/>
      <c r="DL24" s="276"/>
      <c r="DM24" s="276"/>
      <c r="DN24" s="276"/>
      <c r="DO24" s="276"/>
      <c r="DP24" s="276"/>
      <c r="DQ24" s="276"/>
      <c r="DR24" s="276"/>
      <c r="DS24" s="276"/>
      <c r="DT24" s="276"/>
      <c r="DU24" s="276"/>
      <c r="DV24" s="276"/>
      <c r="DW24" s="276"/>
      <c r="DX24" s="276"/>
      <c r="DY24" s="276"/>
      <c r="DZ24" s="276"/>
      <c r="EA24" s="276"/>
      <c r="EB24" s="276"/>
      <c r="EC24" s="276"/>
      <c r="ED24" s="276"/>
      <c r="EE24" s="276"/>
      <c r="EF24" s="276"/>
      <c r="EG24" s="276"/>
      <c r="EH24" s="276"/>
      <c r="EI24" s="276"/>
      <c r="EJ24" s="276"/>
      <c r="EK24" s="276"/>
      <c r="EL24" s="276"/>
      <c r="EM24" s="276"/>
      <c r="EN24" s="276"/>
      <c r="EO24" s="276"/>
      <c r="EP24" s="276"/>
      <c r="EQ24" s="276"/>
      <c r="ER24" s="276"/>
      <c r="ES24" s="276"/>
      <c r="ET24" s="276"/>
      <c r="EU24" s="276"/>
      <c r="EV24" s="276"/>
      <c r="EW24" s="276"/>
      <c r="EX24" s="276"/>
      <c r="EY24" s="276"/>
      <c r="EZ24" s="276"/>
      <c r="FA24" s="276"/>
      <c r="FB24" s="276"/>
      <c r="FC24" s="276"/>
    </row>
    <row r="25" spans="1:159" s="160" customFormat="1" ht="9.1999999999999993" customHeight="1" x14ac:dyDescent="0.2">
      <c r="A25" s="283" t="s">
        <v>289</v>
      </c>
      <c r="B25" s="287"/>
      <c r="C25" s="287"/>
      <c r="D25" s="287"/>
      <c r="E25" s="287"/>
      <c r="F25" s="287"/>
      <c r="G25" s="287"/>
      <c r="H25" s="287"/>
      <c r="I25" s="287"/>
      <c r="J25" s="287"/>
      <c r="K25" s="287"/>
      <c r="L25" s="287"/>
      <c r="M25" s="287"/>
      <c r="N25" s="287"/>
      <c r="O25" s="287"/>
      <c r="P25" s="287"/>
      <c r="Q25" s="287"/>
      <c r="R25" s="287"/>
      <c r="S25" s="287"/>
      <c r="T25" s="287"/>
      <c r="U25" s="287"/>
      <c r="V25" s="287"/>
      <c r="W25" s="287"/>
      <c r="X25" s="287"/>
      <c r="Y25" s="287"/>
      <c r="Z25" s="287"/>
      <c r="AA25" s="287"/>
      <c r="AB25" s="287"/>
      <c r="AC25" s="287"/>
      <c r="AD25" s="287"/>
      <c r="AE25" s="287"/>
      <c r="AF25" s="287"/>
      <c r="AG25" s="287"/>
      <c r="AH25" s="287"/>
      <c r="AI25" s="287"/>
      <c r="AJ25" s="287"/>
      <c r="AK25" s="287"/>
      <c r="AL25" s="287"/>
      <c r="AM25" s="287"/>
      <c r="AN25" s="287"/>
      <c r="AO25" s="288"/>
      <c r="AP25" s="288"/>
      <c r="AQ25" s="288"/>
      <c r="AR25" s="288"/>
      <c r="AS25" s="288"/>
      <c r="AT25" s="288"/>
      <c r="AU25" s="288"/>
      <c r="AV25" s="288"/>
      <c r="AW25" s="288"/>
      <c r="AX25" s="288"/>
      <c r="AY25" s="288"/>
      <c r="AZ25" s="288"/>
      <c r="BA25" s="286"/>
      <c r="BE25" s="276" t="s">
        <v>481</v>
      </c>
      <c r="BF25" s="276"/>
      <c r="BG25" s="276"/>
      <c r="BH25" s="276"/>
      <c r="BI25" s="276"/>
      <c r="BJ25" s="276"/>
      <c r="BK25" s="276"/>
      <c r="BL25" s="276"/>
      <c r="BM25" s="276"/>
      <c r="BN25" s="276"/>
      <c r="BO25" s="276"/>
      <c r="BP25" s="276"/>
      <c r="BQ25" s="276"/>
      <c r="BR25" s="276"/>
      <c r="BS25" s="276"/>
      <c r="BT25" s="276"/>
      <c r="BU25" s="276"/>
      <c r="BV25" s="276"/>
      <c r="BW25" s="276"/>
      <c r="BX25" s="276"/>
      <c r="BY25" s="276"/>
      <c r="BZ25" s="276"/>
      <c r="CA25" s="276"/>
      <c r="CB25" s="276"/>
      <c r="CC25" s="276"/>
      <c r="CD25" s="276"/>
      <c r="CE25" s="276"/>
      <c r="CF25" s="276"/>
      <c r="CG25" s="276"/>
      <c r="CH25" s="276"/>
      <c r="CI25" s="276"/>
      <c r="CJ25" s="276"/>
      <c r="CK25" s="276"/>
      <c r="CL25" s="276"/>
      <c r="CM25" s="276"/>
      <c r="CN25" s="276"/>
      <c r="CO25" s="276"/>
      <c r="CP25" s="276"/>
      <c r="CQ25" s="276"/>
      <c r="CR25" s="276"/>
      <c r="CS25" s="276"/>
      <c r="CT25" s="276"/>
      <c r="CU25" s="276"/>
      <c r="CV25" s="276"/>
      <c r="CW25" s="276"/>
      <c r="CX25" s="276"/>
      <c r="CY25" s="276"/>
      <c r="CZ25" s="276"/>
      <c r="DA25" s="276"/>
      <c r="DB25" s="276"/>
      <c r="DC25" s="276"/>
      <c r="DD25" s="276"/>
      <c r="DE25" s="276"/>
      <c r="DF25" s="276"/>
      <c r="DG25" s="276"/>
      <c r="DH25" s="276"/>
      <c r="DI25" s="276"/>
      <c r="DJ25" s="276"/>
      <c r="DK25" s="276"/>
      <c r="DL25" s="276"/>
      <c r="DM25" s="276"/>
      <c r="DN25" s="276"/>
      <c r="DO25" s="276"/>
      <c r="DP25" s="276"/>
      <c r="DQ25" s="276"/>
      <c r="DR25" s="276"/>
      <c r="DS25" s="276"/>
      <c r="DT25" s="276"/>
      <c r="DU25" s="276"/>
      <c r="DV25" s="276"/>
      <c r="DW25" s="276"/>
      <c r="DX25" s="276"/>
      <c r="DY25" s="276"/>
      <c r="DZ25" s="276"/>
      <c r="EA25" s="276"/>
      <c r="EB25" s="276"/>
      <c r="EC25" s="276"/>
      <c r="ED25" s="276"/>
      <c r="EE25" s="276"/>
      <c r="EF25" s="276"/>
      <c r="EG25" s="276"/>
      <c r="EH25" s="276"/>
      <c r="EI25" s="276"/>
      <c r="EJ25" s="276"/>
      <c r="EK25" s="276"/>
      <c r="EL25" s="276"/>
      <c r="EM25" s="276"/>
      <c r="EN25" s="276"/>
      <c r="EO25" s="276"/>
      <c r="EP25" s="276"/>
      <c r="EQ25" s="276"/>
      <c r="ER25" s="276"/>
      <c r="ES25" s="276"/>
      <c r="ET25" s="276"/>
      <c r="EU25" s="276"/>
      <c r="EV25" s="276"/>
      <c r="EW25" s="276"/>
      <c r="EX25" s="276"/>
      <c r="EY25" s="276"/>
      <c r="EZ25" s="276"/>
      <c r="FA25" s="276"/>
      <c r="FB25" s="276"/>
      <c r="FC25" s="276"/>
    </row>
    <row r="26" spans="1:159" s="160" customFormat="1" ht="8.4499999999999993" customHeight="1" x14ac:dyDescent="0.2">
      <c r="A26" s="264" t="s">
        <v>288</v>
      </c>
      <c r="B26" s="265"/>
      <c r="C26" s="265"/>
      <c r="D26" s="265"/>
      <c r="E26" s="265"/>
      <c r="F26" s="265"/>
      <c r="G26" s="265"/>
      <c r="H26" s="265"/>
      <c r="I26" s="265"/>
      <c r="J26" s="265"/>
      <c r="K26" s="265"/>
      <c r="L26" s="265"/>
      <c r="M26" s="265"/>
      <c r="N26" s="265"/>
      <c r="O26" s="265"/>
      <c r="P26" s="265"/>
      <c r="Q26" s="265"/>
      <c r="R26" s="265"/>
      <c r="S26" s="265"/>
      <c r="T26" s="265"/>
      <c r="U26" s="265"/>
      <c r="V26" s="265"/>
      <c r="W26" s="265"/>
      <c r="X26" s="265"/>
      <c r="Y26" s="265"/>
      <c r="Z26" s="265"/>
      <c r="AA26" s="265"/>
      <c r="AB26" s="265"/>
      <c r="AC26" s="265"/>
      <c r="AD26" s="265"/>
      <c r="AE26" s="265"/>
      <c r="AF26" s="265"/>
      <c r="AG26" s="265"/>
      <c r="AH26" s="265"/>
      <c r="AI26" s="265"/>
      <c r="AJ26" s="265"/>
      <c r="AK26" s="265"/>
      <c r="AL26" s="265"/>
      <c r="AM26" s="265"/>
      <c r="AN26" s="266"/>
      <c r="AO26" s="270"/>
      <c r="AP26" s="271"/>
      <c r="AQ26" s="271"/>
      <c r="AR26" s="271"/>
      <c r="AS26" s="271"/>
      <c r="AT26" s="271"/>
      <c r="AU26" s="271"/>
      <c r="AV26" s="271"/>
      <c r="AW26" s="271"/>
      <c r="AX26" s="271"/>
      <c r="AY26" s="271"/>
      <c r="AZ26" s="271"/>
      <c r="BA26" s="272"/>
      <c r="BE26" s="276" t="s">
        <v>482</v>
      </c>
      <c r="BF26" s="276"/>
      <c r="BG26" s="276"/>
      <c r="BH26" s="276"/>
      <c r="BI26" s="276"/>
      <c r="BJ26" s="276"/>
      <c r="BK26" s="276"/>
      <c r="BL26" s="276"/>
      <c r="BM26" s="276"/>
      <c r="BN26" s="276"/>
      <c r="BO26" s="276"/>
      <c r="BP26" s="276"/>
      <c r="BQ26" s="276"/>
      <c r="BR26" s="276"/>
      <c r="BS26" s="276"/>
      <c r="BT26" s="276"/>
      <c r="BU26" s="276"/>
      <c r="BV26" s="276"/>
      <c r="BW26" s="276"/>
      <c r="BX26" s="276"/>
      <c r="BY26" s="276"/>
      <c r="BZ26" s="276"/>
      <c r="CA26" s="276"/>
      <c r="CB26" s="276"/>
      <c r="CC26" s="276"/>
      <c r="CD26" s="276"/>
      <c r="CE26" s="276"/>
      <c r="CF26" s="276"/>
      <c r="CG26" s="276"/>
      <c r="CH26" s="276"/>
      <c r="CI26" s="276"/>
      <c r="CJ26" s="276"/>
      <c r="CK26" s="276"/>
      <c r="CL26" s="276"/>
      <c r="CM26" s="276"/>
      <c r="CN26" s="276"/>
      <c r="CO26" s="276"/>
      <c r="CP26" s="276"/>
      <c r="CQ26" s="276"/>
      <c r="CR26" s="276"/>
      <c r="CS26" s="276"/>
      <c r="CT26" s="276"/>
      <c r="CU26" s="276"/>
      <c r="CV26" s="276"/>
      <c r="CW26" s="276"/>
      <c r="CX26" s="276"/>
      <c r="CY26" s="276"/>
      <c r="CZ26" s="276"/>
      <c r="DA26" s="276"/>
      <c r="DB26" s="276"/>
      <c r="DC26" s="276"/>
      <c r="DD26" s="276"/>
      <c r="DE26" s="276"/>
      <c r="DF26" s="276"/>
      <c r="DG26" s="276"/>
      <c r="DH26" s="276"/>
      <c r="DI26" s="276"/>
      <c r="DJ26" s="276"/>
      <c r="DK26" s="276"/>
      <c r="DL26" s="276"/>
      <c r="DM26" s="276"/>
      <c r="DN26" s="276"/>
      <c r="DO26" s="276"/>
      <c r="DP26" s="276"/>
      <c r="DQ26" s="276"/>
      <c r="DR26" s="276"/>
      <c r="DS26" s="276"/>
      <c r="DT26" s="276"/>
      <c r="DU26" s="276"/>
      <c r="DV26" s="276"/>
      <c r="DW26" s="276"/>
      <c r="DX26" s="276"/>
      <c r="DY26" s="276"/>
      <c r="DZ26" s="276"/>
      <c r="EA26" s="276"/>
      <c r="EB26" s="276"/>
      <c r="EC26" s="276"/>
      <c r="ED26" s="276"/>
      <c r="EE26" s="276"/>
      <c r="EF26" s="276"/>
      <c r="EG26" s="276"/>
      <c r="EH26" s="276"/>
      <c r="EI26" s="276"/>
      <c r="EJ26" s="276"/>
      <c r="EK26" s="276"/>
      <c r="EL26" s="276"/>
      <c r="EM26" s="276"/>
      <c r="EN26" s="276"/>
      <c r="EO26" s="276"/>
      <c r="EP26" s="276"/>
      <c r="EQ26" s="276"/>
      <c r="ER26" s="276"/>
      <c r="ES26" s="276"/>
      <c r="ET26" s="276"/>
      <c r="EU26" s="276"/>
      <c r="EV26" s="276"/>
      <c r="EW26" s="276"/>
      <c r="EX26" s="276"/>
      <c r="EY26" s="276"/>
      <c r="EZ26" s="276"/>
      <c r="FA26" s="276"/>
      <c r="FB26" s="276"/>
      <c r="FC26" s="276"/>
    </row>
    <row r="27" spans="1:159" s="160" customFormat="1" ht="8.4499999999999993" customHeight="1" thickBot="1" x14ac:dyDescent="0.25">
      <c r="A27" s="267"/>
      <c r="B27" s="268"/>
      <c r="C27" s="268"/>
      <c r="D27" s="268"/>
      <c r="E27" s="268"/>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8"/>
      <c r="AK27" s="268"/>
      <c r="AL27" s="268"/>
      <c r="AM27" s="268"/>
      <c r="AN27" s="269"/>
      <c r="AO27" s="273"/>
      <c r="AP27" s="274"/>
      <c r="AQ27" s="274"/>
      <c r="AR27" s="274"/>
      <c r="AS27" s="274"/>
      <c r="AT27" s="274"/>
      <c r="AU27" s="274"/>
      <c r="AV27" s="274"/>
      <c r="AW27" s="274"/>
      <c r="AX27" s="274"/>
      <c r="AY27" s="274"/>
      <c r="AZ27" s="274"/>
      <c r="BA27" s="275"/>
      <c r="BE27" s="276" t="s">
        <v>483</v>
      </c>
      <c r="BF27" s="276"/>
      <c r="BG27" s="276"/>
      <c r="BH27" s="276"/>
      <c r="BI27" s="276"/>
      <c r="BJ27" s="276"/>
      <c r="BK27" s="276"/>
      <c r="BL27" s="276"/>
      <c r="BM27" s="276"/>
      <c r="BN27" s="276"/>
      <c r="BO27" s="276"/>
      <c r="BP27" s="276"/>
      <c r="BQ27" s="276"/>
      <c r="BR27" s="276"/>
      <c r="BS27" s="276"/>
      <c r="BT27" s="276"/>
      <c r="BU27" s="276"/>
      <c r="BV27" s="276"/>
      <c r="BW27" s="276"/>
      <c r="BX27" s="276"/>
      <c r="BY27" s="276"/>
      <c r="BZ27" s="276"/>
      <c r="CA27" s="276"/>
      <c r="CB27" s="276"/>
      <c r="CC27" s="276"/>
      <c r="CD27" s="276"/>
      <c r="CE27" s="276"/>
      <c r="CF27" s="276"/>
      <c r="CG27" s="276"/>
      <c r="CH27" s="276"/>
      <c r="CI27" s="276"/>
      <c r="CJ27" s="276"/>
      <c r="CK27" s="276"/>
      <c r="CL27" s="276"/>
      <c r="CM27" s="276"/>
      <c r="CN27" s="276"/>
      <c r="CO27" s="276"/>
      <c r="CP27" s="276"/>
      <c r="CQ27" s="276"/>
      <c r="CR27" s="276"/>
      <c r="CS27" s="276"/>
      <c r="CT27" s="276"/>
      <c r="CU27" s="276"/>
      <c r="CV27" s="276"/>
      <c r="CW27" s="276"/>
      <c r="CX27" s="276"/>
      <c r="CY27" s="276"/>
      <c r="CZ27" s="276"/>
      <c r="DA27" s="276"/>
      <c r="DB27" s="276"/>
      <c r="DC27" s="276"/>
      <c r="DD27" s="276"/>
      <c r="DE27" s="276"/>
      <c r="DF27" s="276"/>
      <c r="DG27" s="276"/>
      <c r="DH27" s="276"/>
      <c r="DI27" s="276"/>
      <c r="DJ27" s="276"/>
      <c r="DK27" s="276"/>
      <c r="DL27" s="276"/>
      <c r="DM27" s="276"/>
      <c r="DN27" s="276"/>
      <c r="DO27" s="276"/>
      <c r="DP27" s="276"/>
      <c r="DQ27" s="276"/>
      <c r="DR27" s="276"/>
      <c r="DS27" s="276"/>
      <c r="DT27" s="276"/>
      <c r="DU27" s="276"/>
      <c r="DV27" s="276"/>
      <c r="DW27" s="276"/>
      <c r="DX27" s="276"/>
      <c r="DY27" s="276"/>
      <c r="DZ27" s="276"/>
      <c r="EA27" s="276"/>
      <c r="EB27" s="276"/>
      <c r="EC27" s="276"/>
      <c r="ED27" s="276"/>
      <c r="EE27" s="276"/>
      <c r="EF27" s="276"/>
      <c r="EG27" s="276"/>
      <c r="EH27" s="276"/>
      <c r="EI27" s="276"/>
      <c r="EJ27" s="276"/>
      <c r="EK27" s="276"/>
      <c r="EL27" s="276"/>
      <c r="EM27" s="276"/>
      <c r="EN27" s="276"/>
      <c r="EO27" s="276"/>
      <c r="EP27" s="276"/>
      <c r="EQ27" s="276"/>
      <c r="ER27" s="276"/>
      <c r="ES27" s="276"/>
      <c r="ET27" s="276"/>
      <c r="EU27" s="276"/>
      <c r="EV27" s="276"/>
      <c r="EW27" s="276"/>
      <c r="EX27" s="276"/>
      <c r="EY27" s="276"/>
      <c r="EZ27" s="276"/>
      <c r="FA27" s="276"/>
      <c r="FB27" s="276"/>
      <c r="FC27" s="276"/>
    </row>
    <row r="28" spans="1:159" s="160" customFormat="1" ht="9.1999999999999993" customHeight="1" x14ac:dyDescent="0.2">
      <c r="A28" s="277" t="s">
        <v>287</v>
      </c>
      <c r="B28" s="278"/>
      <c r="C28" s="278"/>
      <c r="D28" s="278"/>
      <c r="E28" s="278"/>
      <c r="F28" s="278"/>
      <c r="G28" s="278"/>
      <c r="H28" s="278"/>
      <c r="I28" s="278"/>
      <c r="J28" s="278"/>
      <c r="K28" s="278"/>
      <c r="L28" s="278"/>
      <c r="M28" s="278"/>
      <c r="N28" s="278"/>
      <c r="O28" s="278"/>
      <c r="P28" s="278"/>
      <c r="Q28" s="278"/>
      <c r="R28" s="278"/>
      <c r="S28" s="278"/>
      <c r="T28" s="278"/>
      <c r="U28" s="278"/>
      <c r="V28" s="278"/>
      <c r="W28" s="278"/>
      <c r="X28" s="278"/>
      <c r="Y28" s="278"/>
      <c r="Z28" s="278"/>
      <c r="AA28" s="278"/>
      <c r="AB28" s="278"/>
      <c r="AC28" s="278"/>
      <c r="AD28" s="278"/>
      <c r="AE28" s="278"/>
      <c r="AF28" s="278"/>
      <c r="AG28" s="278"/>
      <c r="AH28" s="278"/>
      <c r="AI28" s="278"/>
      <c r="AJ28" s="278"/>
      <c r="AK28" s="278"/>
      <c r="AL28" s="278"/>
      <c r="AM28" s="278"/>
      <c r="AN28" s="279"/>
      <c r="AO28" s="280"/>
      <c r="AP28" s="280"/>
      <c r="AQ28" s="280"/>
      <c r="AR28" s="280"/>
      <c r="AS28" s="280"/>
      <c r="AT28" s="280"/>
      <c r="AU28" s="280"/>
      <c r="AV28" s="280"/>
      <c r="AW28" s="280"/>
      <c r="AX28" s="280"/>
      <c r="AY28" s="280"/>
      <c r="AZ28" s="280"/>
      <c r="BA28" s="281"/>
      <c r="BE28" s="282"/>
      <c r="BF28" s="282"/>
      <c r="BG28" s="282"/>
      <c r="BH28" s="282"/>
      <c r="BI28" s="282"/>
      <c r="BJ28" s="282"/>
      <c r="BK28" s="282"/>
      <c r="BL28" s="282"/>
      <c r="BM28" s="282"/>
      <c r="BN28" s="282"/>
      <c r="BO28" s="282"/>
      <c r="BP28" s="282"/>
      <c r="BQ28" s="282"/>
      <c r="BR28" s="282"/>
      <c r="BS28" s="282"/>
      <c r="BT28" s="282"/>
      <c r="BU28" s="282"/>
      <c r="BV28" s="282"/>
      <c r="BW28" s="282"/>
      <c r="BX28" s="282"/>
      <c r="BY28" s="282"/>
      <c r="BZ28" s="282"/>
      <c r="CA28" s="282"/>
      <c r="CB28" s="282"/>
      <c r="CC28" s="282"/>
      <c r="CD28" s="282"/>
      <c r="CE28" s="282"/>
      <c r="CF28" s="282"/>
      <c r="CG28" s="282"/>
      <c r="CH28" s="282"/>
      <c r="CI28" s="282"/>
      <c r="CJ28" s="282"/>
      <c r="CK28" s="282"/>
      <c r="CL28" s="282"/>
      <c r="CM28" s="282"/>
      <c r="CN28" s="282"/>
      <c r="CO28" s="282"/>
      <c r="CP28" s="282"/>
      <c r="CQ28" s="282"/>
      <c r="CR28" s="282"/>
      <c r="CS28" s="282"/>
      <c r="CT28" s="282"/>
      <c r="CU28" s="282"/>
      <c r="CV28" s="282"/>
      <c r="CW28" s="282"/>
      <c r="CX28" s="282"/>
      <c r="CY28" s="282"/>
      <c r="CZ28" s="282"/>
      <c r="DA28" s="282"/>
      <c r="DB28" s="282"/>
      <c r="DC28" s="282"/>
      <c r="DD28" s="282"/>
      <c r="DE28" s="282"/>
      <c r="DF28" s="282"/>
      <c r="DG28" s="282"/>
      <c r="DH28" s="282"/>
      <c r="DI28" s="282"/>
      <c r="DJ28" s="282"/>
      <c r="DK28" s="282"/>
      <c r="DL28" s="282"/>
      <c r="DM28" s="282"/>
      <c r="DN28" s="282"/>
      <c r="DO28" s="282"/>
      <c r="DP28" s="282"/>
      <c r="DQ28" s="282"/>
      <c r="DR28" s="282"/>
      <c r="DS28" s="282"/>
      <c r="DT28" s="282"/>
      <c r="DU28" s="282"/>
      <c r="DV28" s="282"/>
      <c r="DW28" s="282"/>
      <c r="DX28" s="282"/>
      <c r="DY28" s="282"/>
      <c r="DZ28" s="282"/>
      <c r="EA28" s="282"/>
      <c r="EB28" s="282"/>
      <c r="EC28" s="282"/>
      <c r="ED28" s="282"/>
      <c r="EE28" s="282"/>
      <c r="EF28" s="282"/>
      <c r="EG28" s="282"/>
      <c r="EH28" s="282"/>
      <c r="EI28" s="282"/>
      <c r="EJ28" s="282"/>
      <c r="EK28" s="282"/>
      <c r="EL28" s="282"/>
      <c r="EM28" s="282"/>
      <c r="EN28" s="282"/>
      <c r="EO28" s="282"/>
      <c r="EP28" s="282"/>
      <c r="EQ28" s="282"/>
      <c r="ER28" s="282"/>
      <c r="ES28" s="282"/>
      <c r="ET28" s="282"/>
      <c r="EU28" s="282"/>
      <c r="EV28" s="282"/>
      <c r="EW28" s="282"/>
      <c r="EX28" s="282"/>
      <c r="EY28" s="282"/>
      <c r="EZ28" s="282"/>
      <c r="FA28" s="282"/>
      <c r="FB28" s="282"/>
      <c r="FC28" s="282"/>
    </row>
    <row r="29" spans="1:159" s="160" customFormat="1" ht="9.1999999999999993" customHeight="1" x14ac:dyDescent="0.2">
      <c r="A29" s="283" t="s">
        <v>286</v>
      </c>
      <c r="B29" s="287"/>
      <c r="C29" s="287"/>
      <c r="D29" s="287"/>
      <c r="E29" s="287"/>
      <c r="F29" s="287"/>
      <c r="G29" s="287"/>
      <c r="H29" s="287"/>
      <c r="I29" s="287"/>
      <c r="J29" s="287"/>
      <c r="K29" s="287"/>
      <c r="L29" s="287"/>
      <c r="M29" s="287"/>
      <c r="N29" s="287"/>
      <c r="O29" s="287"/>
      <c r="P29" s="287"/>
      <c r="Q29" s="287"/>
      <c r="R29" s="287"/>
      <c r="S29" s="287"/>
      <c r="T29" s="287"/>
      <c r="U29" s="287"/>
      <c r="V29" s="287"/>
      <c r="W29" s="287"/>
      <c r="X29" s="287"/>
      <c r="Y29" s="287"/>
      <c r="Z29" s="287"/>
      <c r="AA29" s="287"/>
      <c r="AB29" s="287"/>
      <c r="AC29" s="287"/>
      <c r="AD29" s="287"/>
      <c r="AE29" s="287"/>
      <c r="AF29" s="287"/>
      <c r="AG29" s="287"/>
      <c r="AH29" s="287"/>
      <c r="AI29" s="287"/>
      <c r="AJ29" s="287"/>
      <c r="AK29" s="287"/>
      <c r="AL29" s="287"/>
      <c r="AM29" s="287"/>
      <c r="AN29" s="287"/>
      <c r="AO29" s="288"/>
      <c r="AP29" s="288"/>
      <c r="AQ29" s="288"/>
      <c r="AR29" s="288"/>
      <c r="AS29" s="288"/>
      <c r="AT29" s="288"/>
      <c r="AU29" s="288"/>
      <c r="AV29" s="288"/>
      <c r="AW29" s="288"/>
      <c r="AX29" s="288"/>
      <c r="AY29" s="288"/>
      <c r="AZ29" s="288"/>
      <c r="BA29" s="286"/>
    </row>
    <row r="30" spans="1:159" s="160" customFormat="1" ht="9.1999999999999993" customHeight="1" x14ac:dyDescent="0.2">
      <c r="A30" s="283" t="s">
        <v>285</v>
      </c>
      <c r="B30" s="287"/>
      <c r="C30" s="287"/>
      <c r="D30" s="287"/>
      <c r="E30" s="287"/>
      <c r="F30" s="287"/>
      <c r="G30" s="287"/>
      <c r="H30" s="287"/>
      <c r="I30" s="287"/>
      <c r="J30" s="287"/>
      <c r="K30" s="287"/>
      <c r="L30" s="287"/>
      <c r="M30" s="287"/>
      <c r="N30" s="287"/>
      <c r="O30" s="287"/>
      <c r="P30" s="287"/>
      <c r="Q30" s="287"/>
      <c r="R30" s="287"/>
      <c r="S30" s="287"/>
      <c r="T30" s="287"/>
      <c r="U30" s="287"/>
      <c r="V30" s="287"/>
      <c r="W30" s="287"/>
      <c r="X30" s="287"/>
      <c r="Y30" s="287"/>
      <c r="Z30" s="287"/>
      <c r="AA30" s="287"/>
      <c r="AB30" s="287"/>
      <c r="AC30" s="287"/>
      <c r="AD30" s="287"/>
      <c r="AE30" s="287"/>
      <c r="AF30" s="287"/>
      <c r="AG30" s="287"/>
      <c r="AH30" s="287"/>
      <c r="AI30" s="287"/>
      <c r="AJ30" s="287"/>
      <c r="AK30" s="287"/>
      <c r="AL30" s="287"/>
      <c r="AM30" s="287"/>
      <c r="AN30" s="287"/>
      <c r="AO30" s="288"/>
      <c r="AP30" s="288"/>
      <c r="AQ30" s="288"/>
      <c r="AR30" s="288"/>
      <c r="AS30" s="288"/>
      <c r="AT30" s="288"/>
      <c r="AU30" s="288"/>
      <c r="AV30" s="288"/>
      <c r="AW30" s="288"/>
      <c r="AX30" s="288"/>
      <c r="AY30" s="288"/>
      <c r="AZ30" s="288"/>
      <c r="BA30" s="286"/>
    </row>
    <row r="31" spans="1:159" s="160" customFormat="1" ht="9.1999999999999993" customHeight="1" x14ac:dyDescent="0.2">
      <c r="A31" s="283" t="s">
        <v>260</v>
      </c>
      <c r="B31" s="287"/>
      <c r="C31" s="287"/>
      <c r="D31" s="287"/>
      <c r="E31" s="287"/>
      <c r="F31" s="287"/>
      <c r="G31" s="287"/>
      <c r="H31" s="287"/>
      <c r="I31" s="287"/>
      <c r="J31" s="287"/>
      <c r="K31" s="287"/>
      <c r="L31" s="287"/>
      <c r="M31" s="287"/>
      <c r="N31" s="287"/>
      <c r="O31" s="287"/>
      <c r="P31" s="287"/>
      <c r="Q31" s="287"/>
      <c r="R31" s="287"/>
      <c r="S31" s="287"/>
      <c r="T31" s="287"/>
      <c r="U31" s="287"/>
      <c r="V31" s="287"/>
      <c r="W31" s="287"/>
      <c r="X31" s="287"/>
      <c r="Y31" s="287"/>
      <c r="Z31" s="287"/>
      <c r="AA31" s="287"/>
      <c r="AB31" s="287"/>
      <c r="AC31" s="287"/>
      <c r="AD31" s="287"/>
      <c r="AE31" s="287"/>
      <c r="AF31" s="287"/>
      <c r="AG31" s="287"/>
      <c r="AH31" s="287"/>
      <c r="AI31" s="287"/>
      <c r="AJ31" s="287"/>
      <c r="AK31" s="287"/>
      <c r="AL31" s="287"/>
      <c r="AM31" s="287"/>
      <c r="AN31" s="287"/>
      <c r="AO31" s="288"/>
      <c r="AP31" s="288"/>
      <c r="AQ31" s="288"/>
      <c r="AR31" s="288"/>
      <c r="AS31" s="288"/>
      <c r="AT31" s="288"/>
      <c r="AU31" s="288"/>
      <c r="AV31" s="288"/>
      <c r="AW31" s="288"/>
      <c r="AX31" s="288"/>
      <c r="AY31" s="288"/>
      <c r="AZ31" s="288"/>
      <c r="BA31" s="286"/>
    </row>
    <row r="32" spans="1:159" s="160" customFormat="1" ht="9.1999999999999993" customHeight="1" x14ac:dyDescent="0.2">
      <c r="A32" s="283" t="s">
        <v>284</v>
      </c>
      <c r="B32" s="287"/>
      <c r="C32" s="287"/>
      <c r="D32" s="287"/>
      <c r="E32" s="287"/>
      <c r="F32" s="287"/>
      <c r="G32" s="287"/>
      <c r="H32" s="287"/>
      <c r="I32" s="287"/>
      <c r="J32" s="287"/>
      <c r="K32" s="287"/>
      <c r="L32" s="287"/>
      <c r="M32" s="287"/>
      <c r="N32" s="287"/>
      <c r="O32" s="287"/>
      <c r="P32" s="287"/>
      <c r="Q32" s="287"/>
      <c r="R32" s="287"/>
      <c r="S32" s="287"/>
      <c r="T32" s="287"/>
      <c r="U32" s="287"/>
      <c r="V32" s="287"/>
      <c r="W32" s="287"/>
      <c r="X32" s="287"/>
      <c r="Y32" s="287"/>
      <c r="Z32" s="287"/>
      <c r="AA32" s="287"/>
      <c r="AB32" s="287"/>
      <c r="AC32" s="287"/>
      <c r="AD32" s="287"/>
      <c r="AE32" s="287"/>
      <c r="AF32" s="287"/>
      <c r="AG32" s="287"/>
      <c r="AH32" s="287"/>
      <c r="AI32" s="287"/>
      <c r="AJ32" s="287"/>
      <c r="AK32" s="287"/>
      <c r="AL32" s="287"/>
      <c r="AM32" s="287"/>
      <c r="AN32" s="287"/>
      <c r="AO32" s="289"/>
      <c r="AP32" s="289"/>
      <c r="AQ32" s="289"/>
      <c r="AR32" s="289"/>
      <c r="AS32" s="289"/>
      <c r="AT32" s="289"/>
      <c r="AU32" s="289"/>
      <c r="AV32" s="289"/>
      <c r="AW32" s="289"/>
      <c r="AX32" s="289"/>
      <c r="AY32" s="289"/>
      <c r="AZ32" s="289"/>
      <c r="BA32" s="290"/>
    </row>
    <row r="33" spans="1:159" s="160" customFormat="1" ht="9.1999999999999993" customHeight="1" x14ac:dyDescent="0.2">
      <c r="A33" s="283" t="s">
        <v>283</v>
      </c>
      <c r="B33" s="287"/>
      <c r="C33" s="287"/>
      <c r="D33" s="287"/>
      <c r="E33" s="287"/>
      <c r="F33" s="287"/>
      <c r="G33" s="287"/>
      <c r="H33" s="287"/>
      <c r="I33" s="287"/>
      <c r="J33" s="287"/>
      <c r="K33" s="287"/>
      <c r="L33" s="287"/>
      <c r="M33" s="287"/>
      <c r="N33" s="287"/>
      <c r="O33" s="287"/>
      <c r="P33" s="287"/>
      <c r="Q33" s="287"/>
      <c r="R33" s="287"/>
      <c r="S33" s="287"/>
      <c r="T33" s="287"/>
      <c r="U33" s="287"/>
      <c r="V33" s="287"/>
      <c r="W33" s="287"/>
      <c r="X33" s="287"/>
      <c r="Y33" s="287"/>
      <c r="Z33" s="287"/>
      <c r="AA33" s="287"/>
      <c r="AB33" s="287"/>
      <c r="AC33" s="287"/>
      <c r="AD33" s="287"/>
      <c r="AE33" s="287"/>
      <c r="AF33" s="287"/>
      <c r="AG33" s="287"/>
      <c r="AH33" s="287"/>
      <c r="AI33" s="287"/>
      <c r="AJ33" s="287"/>
      <c r="AK33" s="287"/>
      <c r="AL33" s="287"/>
      <c r="AM33" s="287"/>
      <c r="AN33" s="287"/>
      <c r="AO33" s="288"/>
      <c r="AP33" s="288"/>
      <c r="AQ33" s="288"/>
      <c r="AR33" s="288"/>
      <c r="AS33" s="288"/>
      <c r="AT33" s="288"/>
      <c r="AU33" s="288"/>
      <c r="AV33" s="288"/>
      <c r="AW33" s="288"/>
      <c r="AX33" s="288"/>
      <c r="AY33" s="288"/>
      <c r="AZ33" s="288"/>
      <c r="BA33" s="286"/>
    </row>
    <row r="34" spans="1:159" s="160" customFormat="1" ht="9.1999999999999993" customHeight="1" x14ac:dyDescent="0.2">
      <c r="A34" s="283"/>
      <c r="B34" s="287"/>
      <c r="C34" s="287"/>
      <c r="D34" s="287"/>
      <c r="E34" s="287"/>
      <c r="F34" s="287"/>
      <c r="G34" s="287"/>
      <c r="H34" s="287"/>
      <c r="I34" s="287"/>
      <c r="J34" s="287"/>
      <c r="K34" s="287"/>
      <c r="L34" s="287"/>
      <c r="M34" s="287"/>
      <c r="N34" s="287"/>
      <c r="O34" s="287"/>
      <c r="P34" s="287"/>
      <c r="Q34" s="287"/>
      <c r="R34" s="287"/>
      <c r="S34" s="287"/>
      <c r="T34" s="287"/>
      <c r="U34" s="287"/>
      <c r="V34" s="287"/>
      <c r="W34" s="287"/>
      <c r="X34" s="287"/>
      <c r="Y34" s="287"/>
      <c r="Z34" s="287"/>
      <c r="AA34" s="287"/>
      <c r="AB34" s="287"/>
      <c r="AC34" s="287"/>
      <c r="AD34" s="287"/>
      <c r="AE34" s="287"/>
      <c r="AF34" s="287"/>
      <c r="AG34" s="287"/>
      <c r="AH34" s="287"/>
      <c r="AI34" s="287"/>
      <c r="AJ34" s="287"/>
      <c r="AK34" s="287"/>
      <c r="AL34" s="287"/>
      <c r="AM34" s="287"/>
      <c r="AN34" s="287"/>
      <c r="AO34" s="288"/>
      <c r="AP34" s="288"/>
      <c r="AQ34" s="288"/>
      <c r="AR34" s="288"/>
      <c r="AS34" s="288"/>
      <c r="AT34" s="288"/>
      <c r="AU34" s="288"/>
      <c r="AV34" s="288"/>
      <c r="AW34" s="288"/>
      <c r="AX34" s="288"/>
      <c r="AY34" s="288"/>
      <c r="AZ34" s="288"/>
      <c r="BA34" s="286"/>
    </row>
    <row r="35" spans="1:159" s="160" customFormat="1" ht="9.1999999999999993" customHeight="1" thickBot="1" x14ac:dyDescent="0.25">
      <c r="A35" s="291" t="s">
        <v>253</v>
      </c>
      <c r="B35" s="292"/>
      <c r="C35" s="292"/>
      <c r="D35" s="292"/>
      <c r="E35" s="292"/>
      <c r="F35" s="292"/>
      <c r="G35" s="292"/>
      <c r="H35" s="292"/>
      <c r="I35" s="292"/>
      <c r="J35" s="292"/>
      <c r="K35" s="292"/>
      <c r="L35" s="292"/>
      <c r="M35" s="292"/>
      <c r="N35" s="292"/>
      <c r="O35" s="292"/>
      <c r="P35" s="292"/>
      <c r="Q35" s="292"/>
      <c r="R35" s="292"/>
      <c r="S35" s="292"/>
      <c r="T35" s="292"/>
      <c r="U35" s="292"/>
      <c r="V35" s="292"/>
      <c r="W35" s="292"/>
      <c r="X35" s="292"/>
      <c r="Y35" s="292"/>
      <c r="Z35" s="292"/>
      <c r="AA35" s="292"/>
      <c r="AB35" s="292"/>
      <c r="AC35" s="292"/>
      <c r="AD35" s="292"/>
      <c r="AE35" s="292"/>
      <c r="AF35" s="292"/>
      <c r="AG35" s="292"/>
      <c r="AH35" s="292"/>
      <c r="AI35" s="292"/>
      <c r="AJ35" s="292"/>
      <c r="AK35" s="292"/>
      <c r="AL35" s="292"/>
      <c r="AM35" s="292"/>
      <c r="AN35" s="292"/>
      <c r="AO35" s="295"/>
      <c r="AP35" s="295"/>
      <c r="AQ35" s="295"/>
      <c r="AR35" s="295"/>
      <c r="AS35" s="295"/>
      <c r="AT35" s="295"/>
      <c r="AU35" s="295"/>
      <c r="AV35" s="295"/>
      <c r="AW35" s="295"/>
      <c r="AX35" s="295"/>
      <c r="AY35" s="295"/>
      <c r="AZ35" s="295"/>
      <c r="BA35" s="296"/>
    </row>
    <row r="36" spans="1:159" s="160" customFormat="1" ht="9.1999999999999993" customHeight="1" x14ac:dyDescent="0.2">
      <c r="A36" s="258"/>
      <c r="B36" s="259"/>
      <c r="C36" s="259"/>
      <c r="D36" s="259"/>
      <c r="E36" s="25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c r="AG36" s="259"/>
      <c r="AH36" s="259"/>
      <c r="AI36" s="259"/>
      <c r="AJ36" s="259"/>
      <c r="AK36" s="259"/>
      <c r="AL36" s="259"/>
      <c r="AM36" s="259"/>
      <c r="AN36" s="259"/>
      <c r="AO36" s="280"/>
      <c r="AP36" s="280"/>
      <c r="AQ36" s="280"/>
      <c r="AR36" s="280"/>
      <c r="AS36" s="280"/>
      <c r="AT36" s="280"/>
      <c r="AU36" s="280"/>
      <c r="AV36" s="280"/>
      <c r="AW36" s="280"/>
      <c r="AX36" s="280"/>
      <c r="AY36" s="280"/>
      <c r="AZ36" s="280"/>
      <c r="BA36" s="281"/>
    </row>
    <row r="37" spans="1:159" s="160" customFormat="1" ht="9.1999999999999993" customHeight="1" x14ac:dyDescent="0.2">
      <c r="A37" s="283" t="s">
        <v>282</v>
      </c>
      <c r="B37" s="287"/>
      <c r="C37" s="287"/>
      <c r="D37" s="287"/>
      <c r="E37" s="287"/>
      <c r="F37" s="287"/>
      <c r="G37" s="287"/>
      <c r="H37" s="287"/>
      <c r="I37" s="287"/>
      <c r="J37" s="287"/>
      <c r="K37" s="287"/>
      <c r="L37" s="287"/>
      <c r="M37" s="287"/>
      <c r="N37" s="287"/>
      <c r="O37" s="287"/>
      <c r="P37" s="287"/>
      <c r="Q37" s="287"/>
      <c r="R37" s="287"/>
      <c r="S37" s="287"/>
      <c r="T37" s="287"/>
      <c r="U37" s="287"/>
      <c r="V37" s="287"/>
      <c r="W37" s="287"/>
      <c r="X37" s="287"/>
      <c r="Y37" s="287"/>
      <c r="Z37" s="287"/>
      <c r="AA37" s="287"/>
      <c r="AB37" s="287"/>
      <c r="AC37" s="287"/>
      <c r="AD37" s="287"/>
      <c r="AE37" s="287"/>
      <c r="AF37" s="287"/>
      <c r="AG37" s="287"/>
      <c r="AH37" s="287"/>
      <c r="AI37" s="287"/>
      <c r="AJ37" s="287"/>
      <c r="AK37" s="287"/>
      <c r="AL37" s="287"/>
      <c r="AM37" s="287"/>
      <c r="AN37" s="287"/>
      <c r="AO37" s="288"/>
      <c r="AP37" s="288"/>
      <c r="AQ37" s="288"/>
      <c r="AR37" s="288"/>
      <c r="AS37" s="288"/>
      <c r="AT37" s="288"/>
      <c r="AU37" s="288"/>
      <c r="AV37" s="288"/>
      <c r="AW37" s="288"/>
      <c r="AX37" s="288"/>
      <c r="AY37" s="288"/>
      <c r="AZ37" s="288"/>
      <c r="BA37" s="286"/>
    </row>
    <row r="38" spans="1:159" s="160" customFormat="1" ht="9.1999999999999993" customHeight="1" thickBot="1" x14ac:dyDescent="0.25">
      <c r="A38" s="291" t="s">
        <v>281</v>
      </c>
      <c r="B38" s="292"/>
      <c r="C38" s="292"/>
      <c r="D38" s="292"/>
      <c r="E38" s="292"/>
      <c r="F38" s="292"/>
      <c r="G38" s="292"/>
      <c r="H38" s="292"/>
      <c r="I38" s="292"/>
      <c r="J38" s="292"/>
      <c r="K38" s="292"/>
      <c r="L38" s="292"/>
      <c r="M38" s="292"/>
      <c r="N38" s="292"/>
      <c r="O38" s="292"/>
      <c r="P38" s="292"/>
      <c r="Q38" s="292"/>
      <c r="R38" s="292"/>
      <c r="S38" s="292"/>
      <c r="T38" s="292"/>
      <c r="U38" s="292"/>
      <c r="V38" s="292"/>
      <c r="W38" s="292"/>
      <c r="X38" s="292"/>
      <c r="Y38" s="292"/>
      <c r="Z38" s="292"/>
      <c r="AA38" s="292"/>
      <c r="AB38" s="292"/>
      <c r="AC38" s="292"/>
      <c r="AD38" s="292"/>
      <c r="AE38" s="292"/>
      <c r="AF38" s="292"/>
      <c r="AG38" s="292"/>
      <c r="AH38" s="292"/>
      <c r="AI38" s="292"/>
      <c r="AJ38" s="292"/>
      <c r="AK38" s="292"/>
      <c r="AL38" s="292"/>
      <c r="AM38" s="292"/>
      <c r="AN38" s="292"/>
      <c r="AO38" s="293"/>
      <c r="AP38" s="293"/>
      <c r="AQ38" s="293"/>
      <c r="AR38" s="293"/>
      <c r="AS38" s="293"/>
      <c r="AT38" s="293"/>
      <c r="AU38" s="293"/>
      <c r="AV38" s="293"/>
      <c r="AW38" s="293"/>
      <c r="AX38" s="293"/>
      <c r="AY38" s="293"/>
      <c r="AZ38" s="293"/>
      <c r="BA38" s="294"/>
    </row>
    <row r="39" spans="1:159" s="160" customFormat="1" ht="9.1999999999999993" customHeight="1" x14ac:dyDescent="0.2">
      <c r="A39" s="258" t="s">
        <v>280</v>
      </c>
      <c r="B39" s="259"/>
      <c r="C39" s="259"/>
      <c r="D39" s="259"/>
      <c r="E39" s="259"/>
      <c r="F39" s="259"/>
      <c r="G39" s="259"/>
      <c r="H39" s="259"/>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c r="AK39" s="259"/>
      <c r="AL39" s="259"/>
      <c r="AM39" s="259"/>
      <c r="AN39" s="259"/>
      <c r="AO39" s="280"/>
      <c r="AP39" s="280"/>
      <c r="AQ39" s="280"/>
      <c r="AR39" s="280"/>
      <c r="AS39" s="280"/>
      <c r="AT39" s="280"/>
      <c r="AU39" s="280"/>
      <c r="AV39" s="280"/>
      <c r="AW39" s="280"/>
      <c r="AX39" s="280"/>
      <c r="AY39" s="280"/>
      <c r="AZ39" s="280"/>
      <c r="BA39" s="281"/>
    </row>
    <row r="40" spans="1:159" s="160" customFormat="1" ht="9.1999999999999993" customHeight="1" x14ac:dyDescent="0.2">
      <c r="A40" s="283" t="s">
        <v>279</v>
      </c>
      <c r="B40" s="287"/>
      <c r="C40" s="287"/>
      <c r="D40" s="287"/>
      <c r="E40" s="287"/>
      <c r="F40" s="287"/>
      <c r="G40" s="287"/>
      <c r="H40" s="287"/>
      <c r="I40" s="287"/>
      <c r="J40" s="287"/>
      <c r="K40" s="287"/>
      <c r="L40" s="287"/>
      <c r="M40" s="287"/>
      <c r="N40" s="287"/>
      <c r="O40" s="287"/>
      <c r="P40" s="287"/>
      <c r="Q40" s="287"/>
      <c r="R40" s="287"/>
      <c r="S40" s="287"/>
      <c r="T40" s="287"/>
      <c r="U40" s="287"/>
      <c r="V40" s="287"/>
      <c r="W40" s="287"/>
      <c r="X40" s="287"/>
      <c r="Y40" s="287"/>
      <c r="Z40" s="287"/>
      <c r="AA40" s="287"/>
      <c r="AB40" s="287"/>
      <c r="AC40" s="287"/>
      <c r="AD40" s="287"/>
      <c r="AE40" s="287"/>
      <c r="AF40" s="287"/>
      <c r="AG40" s="287"/>
      <c r="AH40" s="287"/>
      <c r="AI40" s="287"/>
      <c r="AJ40" s="287"/>
      <c r="AK40" s="287"/>
      <c r="AL40" s="287"/>
      <c r="AM40" s="287"/>
      <c r="AN40" s="287"/>
      <c r="AO40" s="288"/>
      <c r="AP40" s="288"/>
      <c r="AQ40" s="288"/>
      <c r="AR40" s="288"/>
      <c r="AS40" s="288"/>
      <c r="AT40" s="288"/>
      <c r="AU40" s="288"/>
      <c r="AV40" s="288"/>
      <c r="AW40" s="288"/>
      <c r="AX40" s="288"/>
      <c r="AY40" s="288"/>
      <c r="AZ40" s="288"/>
      <c r="BA40" s="286"/>
    </row>
    <row r="41" spans="1:159" s="160" customFormat="1" ht="9.1999999999999993" customHeight="1" x14ac:dyDescent="0.2">
      <c r="A41" s="283" t="s">
        <v>278</v>
      </c>
      <c r="B41" s="287"/>
      <c r="C41" s="287"/>
      <c r="D41" s="287"/>
      <c r="E41" s="287"/>
      <c r="F41" s="287"/>
      <c r="G41" s="287"/>
      <c r="H41" s="287"/>
      <c r="I41" s="287"/>
      <c r="J41" s="287"/>
      <c r="K41" s="287"/>
      <c r="L41" s="287"/>
      <c r="M41" s="287"/>
      <c r="N41" s="287"/>
      <c r="O41" s="287"/>
      <c r="P41" s="287"/>
      <c r="Q41" s="287"/>
      <c r="R41" s="287"/>
      <c r="S41" s="287"/>
      <c r="T41" s="287"/>
      <c r="U41" s="287"/>
      <c r="V41" s="287"/>
      <c r="W41" s="287"/>
      <c r="X41" s="287"/>
      <c r="Y41" s="287"/>
      <c r="Z41" s="287"/>
      <c r="AA41" s="287"/>
      <c r="AB41" s="287"/>
      <c r="AC41" s="287"/>
      <c r="AD41" s="287"/>
      <c r="AE41" s="287"/>
      <c r="AF41" s="287"/>
      <c r="AG41" s="287"/>
      <c r="AH41" s="287"/>
      <c r="AI41" s="287"/>
      <c r="AJ41" s="287"/>
      <c r="AK41" s="287"/>
      <c r="AL41" s="287"/>
      <c r="AM41" s="287"/>
      <c r="AN41" s="287"/>
      <c r="AO41" s="288"/>
      <c r="AP41" s="288"/>
      <c r="AQ41" s="288"/>
      <c r="AR41" s="288"/>
      <c r="AS41" s="288"/>
      <c r="AT41" s="288"/>
      <c r="AU41" s="288"/>
      <c r="AV41" s="288"/>
      <c r="AW41" s="288"/>
      <c r="AX41" s="288"/>
      <c r="AY41" s="288"/>
      <c r="AZ41" s="288"/>
      <c r="BA41" s="286"/>
    </row>
    <row r="42" spans="1:159" s="160" customFormat="1" ht="9.1999999999999993" customHeight="1" x14ac:dyDescent="0.2">
      <c r="A42" s="283" t="s">
        <v>277</v>
      </c>
      <c r="B42" s="287"/>
      <c r="C42" s="287"/>
      <c r="D42" s="287"/>
      <c r="E42" s="287"/>
      <c r="F42" s="287"/>
      <c r="G42" s="287"/>
      <c r="H42" s="287"/>
      <c r="I42" s="287"/>
      <c r="J42" s="287"/>
      <c r="K42" s="287"/>
      <c r="L42" s="287"/>
      <c r="M42" s="287"/>
      <c r="N42" s="287"/>
      <c r="O42" s="287"/>
      <c r="P42" s="287"/>
      <c r="Q42" s="287"/>
      <c r="R42" s="287"/>
      <c r="S42" s="287"/>
      <c r="T42" s="287"/>
      <c r="U42" s="287"/>
      <c r="V42" s="287"/>
      <c r="W42" s="287"/>
      <c r="X42" s="287"/>
      <c r="Y42" s="287"/>
      <c r="Z42" s="287"/>
      <c r="AA42" s="287"/>
      <c r="AB42" s="287"/>
      <c r="AC42" s="287"/>
      <c r="AD42" s="287"/>
      <c r="AE42" s="287"/>
      <c r="AF42" s="287"/>
      <c r="AG42" s="287"/>
      <c r="AH42" s="287"/>
      <c r="AI42" s="287"/>
      <c r="AJ42" s="287"/>
      <c r="AK42" s="287"/>
      <c r="AL42" s="287"/>
      <c r="AM42" s="287"/>
      <c r="AN42" s="287"/>
      <c r="AO42" s="288"/>
      <c r="AP42" s="288"/>
      <c r="AQ42" s="288"/>
      <c r="AR42" s="288"/>
      <c r="AS42" s="288"/>
      <c r="AT42" s="288"/>
      <c r="AU42" s="288"/>
      <c r="AV42" s="288"/>
      <c r="AW42" s="288"/>
      <c r="AX42" s="288"/>
      <c r="AY42" s="288"/>
      <c r="AZ42" s="288"/>
      <c r="BA42" s="286"/>
    </row>
    <row r="43" spans="1:159" s="160" customFormat="1" ht="9.1999999999999993" customHeight="1" x14ac:dyDescent="0.2">
      <c r="A43" s="297" t="s">
        <v>276</v>
      </c>
      <c r="B43" s="298"/>
      <c r="C43" s="298"/>
      <c r="D43" s="298"/>
      <c r="E43" s="298"/>
      <c r="F43" s="298"/>
      <c r="G43" s="298"/>
      <c r="H43" s="298"/>
      <c r="I43" s="298"/>
      <c r="J43" s="298"/>
      <c r="K43" s="298"/>
      <c r="L43" s="298"/>
      <c r="M43" s="298"/>
      <c r="N43" s="298"/>
      <c r="O43" s="298"/>
      <c r="P43" s="298"/>
      <c r="Q43" s="298"/>
      <c r="R43" s="298"/>
      <c r="S43" s="298"/>
      <c r="T43" s="298"/>
      <c r="U43" s="298"/>
      <c r="V43" s="298"/>
      <c r="W43" s="298"/>
      <c r="X43" s="298"/>
      <c r="Y43" s="298"/>
      <c r="Z43" s="298"/>
      <c r="AA43" s="298"/>
      <c r="AB43" s="298"/>
      <c r="AC43" s="298"/>
      <c r="AD43" s="298"/>
      <c r="AE43" s="298"/>
      <c r="AF43" s="298"/>
      <c r="AG43" s="298"/>
      <c r="AH43" s="298"/>
      <c r="AI43" s="298"/>
      <c r="AJ43" s="298"/>
      <c r="AK43" s="298"/>
      <c r="AL43" s="298"/>
      <c r="AM43" s="298"/>
      <c r="AN43" s="298"/>
      <c r="AO43" s="317"/>
      <c r="AP43" s="317"/>
      <c r="AQ43" s="317"/>
      <c r="AR43" s="317"/>
      <c r="AS43" s="317"/>
      <c r="AT43" s="317"/>
      <c r="AU43" s="317"/>
      <c r="AV43" s="317"/>
      <c r="AW43" s="317"/>
      <c r="AX43" s="317"/>
      <c r="AY43" s="317"/>
      <c r="AZ43" s="317"/>
      <c r="BA43" s="318"/>
    </row>
    <row r="44" spans="1:159" s="160" customFormat="1" ht="9.1999999999999993" customHeight="1" x14ac:dyDescent="0.2">
      <c r="A44" s="297" t="s">
        <v>275</v>
      </c>
      <c r="B44" s="298"/>
      <c r="C44" s="298"/>
      <c r="D44" s="298"/>
      <c r="E44" s="298"/>
      <c r="F44" s="298"/>
      <c r="G44" s="298"/>
      <c r="H44" s="298"/>
      <c r="I44" s="298"/>
      <c r="J44" s="298"/>
      <c r="K44" s="298"/>
      <c r="L44" s="298"/>
      <c r="M44" s="298"/>
      <c r="N44" s="298"/>
      <c r="O44" s="298"/>
      <c r="P44" s="298"/>
      <c r="Q44" s="298"/>
      <c r="R44" s="298"/>
      <c r="S44" s="298"/>
      <c r="T44" s="298"/>
      <c r="U44" s="298"/>
      <c r="V44" s="298"/>
      <c r="W44" s="298"/>
      <c r="X44" s="298"/>
      <c r="Y44" s="298"/>
      <c r="Z44" s="298"/>
      <c r="AA44" s="298"/>
      <c r="AB44" s="298"/>
      <c r="AC44" s="298"/>
      <c r="AD44" s="298"/>
      <c r="AE44" s="298"/>
      <c r="AF44" s="298"/>
      <c r="AG44" s="298"/>
      <c r="AH44" s="298"/>
      <c r="AI44" s="298"/>
      <c r="AJ44" s="298"/>
      <c r="AK44" s="298"/>
      <c r="AL44" s="298"/>
      <c r="AM44" s="298"/>
      <c r="AN44" s="298"/>
      <c r="AO44" s="299"/>
      <c r="AP44" s="299"/>
      <c r="AQ44" s="299"/>
      <c r="AR44" s="299"/>
      <c r="AS44" s="299"/>
      <c r="AT44" s="299"/>
      <c r="AU44" s="299"/>
      <c r="AV44" s="299"/>
      <c r="AW44" s="299"/>
      <c r="AX44" s="299"/>
      <c r="AY44" s="299"/>
      <c r="AZ44" s="299"/>
      <c r="BA44" s="300"/>
    </row>
    <row r="45" spans="1:159" s="160" customFormat="1" ht="9.1999999999999993" customHeight="1" thickBot="1" x14ac:dyDescent="0.25">
      <c r="A45" s="301" t="s">
        <v>274</v>
      </c>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c r="AA45" s="302"/>
      <c r="AB45" s="302"/>
      <c r="AC45" s="302"/>
      <c r="AD45" s="302"/>
      <c r="AE45" s="302"/>
      <c r="AF45" s="302"/>
      <c r="AG45" s="302"/>
      <c r="AH45" s="302"/>
      <c r="AI45" s="302"/>
      <c r="AJ45" s="302"/>
      <c r="AK45" s="302"/>
      <c r="AL45" s="302"/>
      <c r="AM45" s="302"/>
      <c r="AN45" s="302"/>
      <c r="AO45" s="303"/>
      <c r="AP45" s="303"/>
      <c r="AQ45" s="303"/>
      <c r="AR45" s="303"/>
      <c r="AS45" s="303"/>
      <c r="AT45" s="303"/>
      <c r="AU45" s="303"/>
      <c r="AV45" s="303"/>
      <c r="AW45" s="303"/>
      <c r="AX45" s="303"/>
      <c r="AY45" s="303"/>
      <c r="AZ45" s="303"/>
      <c r="BA45" s="304"/>
    </row>
    <row r="46" spans="1:159" s="160" customFormat="1" ht="14.1" customHeight="1" x14ac:dyDescent="0.2">
      <c r="A46" s="305" t="s">
        <v>273</v>
      </c>
      <c r="B46" s="306"/>
      <c r="C46" s="306"/>
      <c r="D46" s="306"/>
      <c r="E46" s="306"/>
      <c r="F46" s="306"/>
      <c r="G46" s="306"/>
      <c r="H46" s="306"/>
      <c r="I46" s="306"/>
      <c r="J46" s="306"/>
      <c r="K46" s="306"/>
      <c r="L46" s="306"/>
      <c r="M46" s="306"/>
      <c r="N46" s="306"/>
      <c r="O46" s="306"/>
      <c r="P46" s="306"/>
      <c r="Q46" s="306"/>
      <c r="R46" s="306"/>
      <c r="S46" s="306"/>
      <c r="T46" s="306"/>
      <c r="U46" s="306"/>
      <c r="V46" s="306"/>
      <c r="W46" s="306"/>
      <c r="X46" s="306"/>
      <c r="Y46" s="306"/>
      <c r="Z46" s="306"/>
      <c r="AA46" s="306"/>
      <c r="AB46" s="306"/>
      <c r="AC46" s="306"/>
      <c r="AD46" s="306"/>
      <c r="AE46" s="306"/>
      <c r="AF46" s="306"/>
      <c r="AG46" s="306"/>
      <c r="AH46" s="306"/>
      <c r="AI46" s="306"/>
      <c r="AJ46" s="306"/>
      <c r="AK46" s="306"/>
      <c r="AL46" s="306"/>
      <c r="AM46" s="306"/>
      <c r="AN46" s="307"/>
      <c r="AO46" s="311"/>
      <c r="AP46" s="312"/>
      <c r="AQ46" s="312"/>
      <c r="AR46" s="312"/>
      <c r="AS46" s="312"/>
      <c r="AT46" s="312"/>
      <c r="AU46" s="312"/>
      <c r="AV46" s="312"/>
      <c r="AW46" s="312"/>
      <c r="AX46" s="312"/>
      <c r="AY46" s="312"/>
      <c r="AZ46" s="312"/>
      <c r="BA46" s="313"/>
      <c r="BB46" s="311"/>
      <c r="BC46" s="312"/>
      <c r="BD46" s="312"/>
      <c r="BE46" s="312"/>
      <c r="BF46" s="312"/>
      <c r="BG46" s="312"/>
      <c r="BH46" s="312"/>
      <c r="BI46" s="312"/>
      <c r="BJ46" s="312"/>
      <c r="BK46" s="313"/>
      <c r="BL46" s="311"/>
      <c r="BM46" s="312"/>
      <c r="BN46" s="312"/>
      <c r="BO46" s="312"/>
      <c r="BP46" s="312"/>
      <c r="BQ46" s="312"/>
      <c r="BR46" s="312"/>
      <c r="BS46" s="312"/>
      <c r="BT46" s="312"/>
      <c r="BU46" s="312"/>
      <c r="BV46" s="312"/>
      <c r="BW46" s="312"/>
      <c r="BX46" s="311"/>
      <c r="BY46" s="312"/>
      <c r="BZ46" s="312"/>
      <c r="CA46" s="312"/>
      <c r="CB46" s="312"/>
      <c r="CC46" s="312"/>
      <c r="CD46" s="312"/>
      <c r="CE46" s="312"/>
      <c r="CF46" s="312"/>
      <c r="CG46" s="312"/>
      <c r="CH46" s="312"/>
      <c r="CI46" s="312"/>
      <c r="CJ46" s="311"/>
      <c r="CK46" s="312"/>
      <c r="CL46" s="312"/>
      <c r="CM46" s="312"/>
      <c r="CN46" s="312"/>
      <c r="CO46" s="312"/>
      <c r="CP46" s="312"/>
      <c r="CQ46" s="312"/>
      <c r="CR46" s="312"/>
      <c r="CS46" s="312"/>
      <c r="CT46" s="312"/>
      <c r="CU46" s="312"/>
      <c r="CV46" s="311"/>
      <c r="CW46" s="312"/>
      <c r="CX46" s="312"/>
      <c r="CY46" s="312"/>
      <c r="CZ46" s="312"/>
      <c r="DA46" s="312"/>
      <c r="DB46" s="312"/>
      <c r="DC46" s="312"/>
      <c r="DD46" s="312"/>
      <c r="DE46" s="312"/>
      <c r="DF46" s="312"/>
      <c r="DG46" s="312"/>
      <c r="DH46" s="311"/>
      <c r="DI46" s="312"/>
      <c r="DJ46" s="312"/>
      <c r="DK46" s="312"/>
      <c r="DL46" s="312"/>
      <c r="DM46" s="312"/>
      <c r="DN46" s="312"/>
      <c r="DO46" s="312"/>
      <c r="DP46" s="312"/>
      <c r="DQ46" s="312"/>
      <c r="DR46" s="312"/>
      <c r="DS46" s="312"/>
      <c r="DT46" s="311"/>
      <c r="DU46" s="312"/>
      <c r="DV46" s="312"/>
      <c r="DW46" s="312"/>
      <c r="DX46" s="312"/>
      <c r="DY46" s="312"/>
      <c r="DZ46" s="312"/>
      <c r="EA46" s="312"/>
      <c r="EB46" s="312"/>
      <c r="EC46" s="312"/>
      <c r="ED46" s="312"/>
      <c r="EE46" s="312"/>
      <c r="EF46" s="311"/>
      <c r="EG46" s="312"/>
      <c r="EH46" s="312"/>
      <c r="EI46" s="312"/>
      <c r="EJ46" s="312"/>
      <c r="EK46" s="312"/>
      <c r="EL46" s="312"/>
      <c r="EM46" s="312"/>
      <c r="EN46" s="312"/>
      <c r="EO46" s="312"/>
      <c r="EP46" s="312"/>
      <c r="EQ46" s="312"/>
      <c r="ER46" s="311"/>
      <c r="ES46" s="312"/>
      <c r="ET46" s="312"/>
      <c r="EU46" s="312"/>
      <c r="EV46" s="312"/>
      <c r="EW46" s="312"/>
      <c r="EX46" s="312"/>
      <c r="EY46" s="312"/>
      <c r="EZ46" s="312"/>
      <c r="FA46" s="312"/>
      <c r="FB46" s="312"/>
      <c r="FC46" s="313"/>
    </row>
    <row r="47" spans="1:159" s="160" customFormat="1" ht="5.0999999999999996" customHeight="1" x14ac:dyDescent="0.2">
      <c r="A47" s="308"/>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c r="AG47" s="309"/>
      <c r="AH47" s="309"/>
      <c r="AI47" s="309"/>
      <c r="AJ47" s="309"/>
      <c r="AK47" s="309"/>
      <c r="AL47" s="309"/>
      <c r="AM47" s="309"/>
      <c r="AN47" s="310"/>
      <c r="AO47" s="314"/>
      <c r="AP47" s="315"/>
      <c r="AQ47" s="315"/>
      <c r="AR47" s="315"/>
      <c r="AS47" s="315"/>
      <c r="AT47" s="315"/>
      <c r="AU47" s="315"/>
      <c r="AV47" s="315"/>
      <c r="AW47" s="315"/>
      <c r="AX47" s="315"/>
      <c r="AY47" s="315"/>
      <c r="AZ47" s="315"/>
      <c r="BA47" s="316"/>
      <c r="BB47" s="314"/>
      <c r="BC47" s="315"/>
      <c r="BD47" s="315"/>
      <c r="BE47" s="315"/>
      <c r="BF47" s="315"/>
      <c r="BG47" s="315"/>
      <c r="BH47" s="315"/>
      <c r="BI47" s="315"/>
      <c r="BJ47" s="315"/>
      <c r="BK47" s="316"/>
      <c r="BL47" s="314"/>
      <c r="BM47" s="315"/>
      <c r="BN47" s="315"/>
      <c r="BO47" s="315"/>
      <c r="BP47" s="315"/>
      <c r="BQ47" s="315"/>
      <c r="BR47" s="315"/>
      <c r="BS47" s="315"/>
      <c r="BT47" s="315"/>
      <c r="BU47" s="315"/>
      <c r="BV47" s="315"/>
      <c r="BW47" s="315"/>
      <c r="BX47" s="314"/>
      <c r="BY47" s="315"/>
      <c r="BZ47" s="315"/>
      <c r="CA47" s="315"/>
      <c r="CB47" s="315"/>
      <c r="CC47" s="315"/>
      <c r="CD47" s="315"/>
      <c r="CE47" s="315"/>
      <c r="CF47" s="315"/>
      <c r="CG47" s="315"/>
      <c r="CH47" s="315"/>
      <c r="CI47" s="315"/>
      <c r="CJ47" s="314"/>
      <c r="CK47" s="315"/>
      <c r="CL47" s="315"/>
      <c r="CM47" s="315"/>
      <c r="CN47" s="315"/>
      <c r="CO47" s="315"/>
      <c r="CP47" s="315"/>
      <c r="CQ47" s="315"/>
      <c r="CR47" s="315"/>
      <c r="CS47" s="315"/>
      <c r="CT47" s="315"/>
      <c r="CU47" s="315"/>
      <c r="CV47" s="314"/>
      <c r="CW47" s="315"/>
      <c r="CX47" s="315"/>
      <c r="CY47" s="315"/>
      <c r="CZ47" s="315"/>
      <c r="DA47" s="315"/>
      <c r="DB47" s="315"/>
      <c r="DC47" s="315"/>
      <c r="DD47" s="315"/>
      <c r="DE47" s="315"/>
      <c r="DF47" s="315"/>
      <c r="DG47" s="315"/>
      <c r="DH47" s="314"/>
      <c r="DI47" s="315"/>
      <c r="DJ47" s="315"/>
      <c r="DK47" s="315"/>
      <c r="DL47" s="315"/>
      <c r="DM47" s="315"/>
      <c r="DN47" s="315"/>
      <c r="DO47" s="315"/>
      <c r="DP47" s="315"/>
      <c r="DQ47" s="315"/>
      <c r="DR47" s="315"/>
      <c r="DS47" s="315"/>
      <c r="DT47" s="314"/>
      <c r="DU47" s="315"/>
      <c r="DV47" s="315"/>
      <c r="DW47" s="315"/>
      <c r="DX47" s="315"/>
      <c r="DY47" s="315"/>
      <c r="DZ47" s="315"/>
      <c r="EA47" s="315"/>
      <c r="EB47" s="315"/>
      <c r="EC47" s="315"/>
      <c r="ED47" s="315"/>
      <c r="EE47" s="315"/>
      <c r="EF47" s="314"/>
      <c r="EG47" s="315"/>
      <c r="EH47" s="315"/>
      <c r="EI47" s="315"/>
      <c r="EJ47" s="315"/>
      <c r="EK47" s="315"/>
      <c r="EL47" s="315"/>
      <c r="EM47" s="315"/>
      <c r="EN47" s="315"/>
      <c r="EO47" s="315"/>
      <c r="EP47" s="315"/>
      <c r="EQ47" s="315"/>
      <c r="ER47" s="314"/>
      <c r="ES47" s="315"/>
      <c r="ET47" s="315"/>
      <c r="EU47" s="315"/>
      <c r="EV47" s="315"/>
      <c r="EW47" s="315"/>
      <c r="EX47" s="315"/>
      <c r="EY47" s="315"/>
      <c r="EZ47" s="315"/>
      <c r="FA47" s="315"/>
      <c r="FB47" s="315"/>
      <c r="FC47" s="316"/>
    </row>
    <row r="48" spans="1:159" s="160" customFormat="1" ht="9.1999999999999993" customHeight="1" x14ac:dyDescent="0.2">
      <c r="A48" s="283" t="s">
        <v>272</v>
      </c>
      <c r="B48" s="287"/>
      <c r="C48" s="287"/>
      <c r="D48" s="287"/>
      <c r="E48" s="287"/>
      <c r="F48" s="287"/>
      <c r="G48" s="287"/>
      <c r="H48" s="287"/>
      <c r="I48" s="287"/>
      <c r="J48" s="287"/>
      <c r="K48" s="287"/>
      <c r="L48" s="287"/>
      <c r="M48" s="287"/>
      <c r="N48" s="287"/>
      <c r="O48" s="287"/>
      <c r="P48" s="287"/>
      <c r="Q48" s="287"/>
      <c r="R48" s="287"/>
      <c r="S48" s="287"/>
      <c r="T48" s="287"/>
      <c r="U48" s="287"/>
      <c r="V48" s="287"/>
      <c r="W48" s="287"/>
      <c r="X48" s="287"/>
      <c r="Y48" s="287"/>
      <c r="Z48" s="287"/>
      <c r="AA48" s="287"/>
      <c r="AB48" s="287"/>
      <c r="AC48" s="287"/>
      <c r="AD48" s="287"/>
      <c r="AE48" s="287"/>
      <c r="AF48" s="287"/>
      <c r="AG48" s="287"/>
      <c r="AH48" s="287"/>
      <c r="AI48" s="287"/>
      <c r="AJ48" s="287"/>
      <c r="AK48" s="287"/>
      <c r="AL48" s="287"/>
      <c r="AM48" s="287"/>
      <c r="AN48" s="287"/>
      <c r="AO48" s="319"/>
      <c r="AP48" s="319"/>
      <c r="AQ48" s="319"/>
      <c r="AR48" s="319"/>
      <c r="AS48" s="319"/>
      <c r="AT48" s="319"/>
      <c r="AU48" s="319"/>
      <c r="AV48" s="319"/>
      <c r="AW48" s="319"/>
      <c r="AX48" s="319"/>
      <c r="AY48" s="319"/>
      <c r="AZ48" s="319"/>
      <c r="BA48" s="319"/>
      <c r="BB48" s="319"/>
      <c r="BC48" s="319"/>
      <c r="BD48" s="319"/>
      <c r="BE48" s="319"/>
      <c r="BF48" s="319"/>
      <c r="BG48" s="319"/>
      <c r="BH48" s="319"/>
      <c r="BI48" s="319"/>
      <c r="BJ48" s="319"/>
      <c r="BK48" s="319"/>
      <c r="BL48" s="319"/>
      <c r="BM48" s="319"/>
      <c r="BN48" s="319"/>
      <c r="BO48" s="319"/>
      <c r="BP48" s="319"/>
      <c r="BQ48" s="319"/>
      <c r="BR48" s="319"/>
      <c r="BS48" s="319"/>
      <c r="BT48" s="319"/>
      <c r="BU48" s="319"/>
      <c r="BV48" s="319"/>
      <c r="BW48" s="319"/>
      <c r="BX48" s="319"/>
      <c r="BY48" s="319"/>
      <c r="BZ48" s="319"/>
      <c r="CA48" s="319"/>
      <c r="CB48" s="319"/>
      <c r="CC48" s="319"/>
      <c r="CD48" s="319"/>
      <c r="CE48" s="319"/>
      <c r="CF48" s="319"/>
      <c r="CG48" s="319"/>
      <c r="CH48" s="319"/>
      <c r="CI48" s="319"/>
      <c r="CJ48" s="319"/>
      <c r="CK48" s="319"/>
      <c r="CL48" s="319"/>
      <c r="CM48" s="319"/>
      <c r="CN48" s="319"/>
      <c r="CO48" s="319"/>
      <c r="CP48" s="319"/>
      <c r="CQ48" s="319"/>
      <c r="CR48" s="319"/>
      <c r="CS48" s="319"/>
      <c r="CT48" s="319"/>
      <c r="CU48" s="319"/>
      <c r="CV48" s="319"/>
      <c r="CW48" s="319"/>
      <c r="CX48" s="319"/>
      <c r="CY48" s="319"/>
      <c r="CZ48" s="319"/>
      <c r="DA48" s="319"/>
      <c r="DB48" s="319"/>
      <c r="DC48" s="319"/>
      <c r="DD48" s="319"/>
      <c r="DE48" s="319"/>
      <c r="DF48" s="319"/>
      <c r="DG48" s="319"/>
      <c r="DH48" s="319"/>
      <c r="DI48" s="319"/>
      <c r="DJ48" s="319"/>
      <c r="DK48" s="319"/>
      <c r="DL48" s="319"/>
      <c r="DM48" s="319"/>
      <c r="DN48" s="319"/>
      <c r="DO48" s="319"/>
      <c r="DP48" s="319"/>
      <c r="DQ48" s="319"/>
      <c r="DR48" s="319"/>
      <c r="DS48" s="319"/>
      <c r="DT48" s="319"/>
      <c r="DU48" s="319"/>
      <c r="DV48" s="319"/>
      <c r="DW48" s="319"/>
      <c r="DX48" s="319"/>
      <c r="DY48" s="319"/>
      <c r="DZ48" s="319"/>
      <c r="EA48" s="319"/>
      <c r="EB48" s="319"/>
      <c r="EC48" s="319"/>
      <c r="ED48" s="319"/>
      <c r="EE48" s="319"/>
      <c r="EF48" s="319"/>
      <c r="EG48" s="319"/>
      <c r="EH48" s="319"/>
      <c r="EI48" s="319"/>
      <c r="EJ48" s="319"/>
      <c r="EK48" s="319"/>
      <c r="EL48" s="319"/>
      <c r="EM48" s="319"/>
      <c r="EN48" s="319"/>
      <c r="EO48" s="319"/>
      <c r="EP48" s="319"/>
      <c r="EQ48" s="319"/>
      <c r="ER48" s="319"/>
      <c r="ES48" s="319"/>
      <c r="ET48" s="319"/>
      <c r="EU48" s="319"/>
      <c r="EV48" s="319"/>
      <c r="EW48" s="319"/>
      <c r="EX48" s="319"/>
      <c r="EY48" s="319"/>
      <c r="EZ48" s="319"/>
      <c r="FA48" s="319"/>
      <c r="FB48" s="319"/>
      <c r="FC48" s="319"/>
    </row>
    <row r="49" spans="1:163" s="160" customFormat="1" ht="19.899999999999999" customHeight="1" x14ac:dyDescent="0.2">
      <c r="A49" s="283" t="s">
        <v>271</v>
      </c>
      <c r="B49" s="287"/>
      <c r="C49" s="287"/>
      <c r="D49" s="287"/>
      <c r="E49" s="287"/>
      <c r="F49" s="287"/>
      <c r="G49" s="287"/>
      <c r="H49" s="287"/>
      <c r="I49" s="287"/>
      <c r="J49" s="287"/>
      <c r="K49" s="287"/>
      <c r="L49" s="287"/>
      <c r="M49" s="287"/>
      <c r="N49" s="287"/>
      <c r="O49" s="287"/>
      <c r="P49" s="287"/>
      <c r="Q49" s="287"/>
      <c r="R49" s="287"/>
      <c r="S49" s="287"/>
      <c r="T49" s="287"/>
      <c r="U49" s="287"/>
      <c r="V49" s="287"/>
      <c r="W49" s="287"/>
      <c r="X49" s="287"/>
      <c r="Y49" s="287"/>
      <c r="Z49" s="287"/>
      <c r="AA49" s="287"/>
      <c r="AB49" s="287"/>
      <c r="AC49" s="287"/>
      <c r="AD49" s="287"/>
      <c r="AE49" s="287"/>
      <c r="AF49" s="287"/>
      <c r="AG49" s="287"/>
      <c r="AH49" s="287"/>
      <c r="AI49" s="287"/>
      <c r="AJ49" s="287"/>
      <c r="AK49" s="287"/>
      <c r="AL49" s="287"/>
      <c r="AM49" s="287"/>
      <c r="AN49" s="287"/>
      <c r="AO49" s="319"/>
      <c r="AP49" s="319"/>
      <c r="AQ49" s="319"/>
      <c r="AR49" s="319"/>
      <c r="AS49" s="319"/>
      <c r="AT49" s="319"/>
      <c r="AU49" s="319"/>
      <c r="AV49" s="319"/>
      <c r="AW49" s="319"/>
      <c r="AX49" s="319"/>
      <c r="AY49" s="319"/>
      <c r="AZ49" s="319"/>
      <c r="BA49" s="319"/>
      <c r="BB49" s="319"/>
      <c r="BC49" s="319"/>
      <c r="BD49" s="319"/>
      <c r="BE49" s="319"/>
      <c r="BF49" s="319"/>
      <c r="BG49" s="319"/>
      <c r="BH49" s="319"/>
      <c r="BI49" s="319"/>
      <c r="BJ49" s="319"/>
      <c r="BK49" s="319"/>
      <c r="BL49" s="319"/>
      <c r="BM49" s="319"/>
      <c r="BN49" s="319"/>
      <c r="BO49" s="319"/>
      <c r="BP49" s="319"/>
      <c r="BQ49" s="319"/>
      <c r="BR49" s="319"/>
      <c r="BS49" s="319"/>
      <c r="BT49" s="319"/>
      <c r="BU49" s="319"/>
      <c r="BV49" s="319"/>
      <c r="BW49" s="319"/>
      <c r="BX49" s="319"/>
      <c r="BY49" s="319"/>
      <c r="BZ49" s="319"/>
      <c r="CA49" s="319"/>
      <c r="CB49" s="319"/>
      <c r="CC49" s="319"/>
      <c r="CD49" s="319"/>
      <c r="CE49" s="319"/>
      <c r="CF49" s="319"/>
      <c r="CG49" s="319"/>
      <c r="CH49" s="319"/>
      <c r="CI49" s="319"/>
      <c r="CJ49" s="319"/>
      <c r="CK49" s="319"/>
      <c r="CL49" s="319"/>
      <c r="CM49" s="319"/>
      <c r="CN49" s="319"/>
      <c r="CO49" s="319"/>
      <c r="CP49" s="319"/>
      <c r="CQ49" s="319"/>
      <c r="CR49" s="319"/>
      <c r="CS49" s="319"/>
      <c r="CT49" s="319"/>
      <c r="CU49" s="319"/>
      <c r="CV49" s="319"/>
      <c r="CW49" s="319"/>
      <c r="CX49" s="319"/>
      <c r="CY49" s="319"/>
      <c r="CZ49" s="319"/>
      <c r="DA49" s="319"/>
      <c r="DB49" s="319"/>
      <c r="DC49" s="319"/>
      <c r="DD49" s="319"/>
      <c r="DE49" s="319"/>
      <c r="DF49" s="319"/>
      <c r="DG49" s="319"/>
      <c r="DH49" s="319"/>
      <c r="DI49" s="319"/>
      <c r="DJ49" s="319"/>
      <c r="DK49" s="319"/>
      <c r="DL49" s="319"/>
      <c r="DM49" s="319"/>
      <c r="DN49" s="319"/>
      <c r="DO49" s="319"/>
      <c r="DP49" s="319"/>
      <c r="DQ49" s="319"/>
      <c r="DR49" s="319"/>
      <c r="DS49" s="319"/>
      <c r="DT49" s="319"/>
      <c r="DU49" s="319"/>
      <c r="DV49" s="319"/>
      <c r="DW49" s="319"/>
      <c r="DX49" s="319"/>
      <c r="DY49" s="319"/>
      <c r="DZ49" s="319"/>
      <c r="EA49" s="319"/>
      <c r="EB49" s="319"/>
      <c r="EC49" s="319"/>
      <c r="ED49" s="319"/>
      <c r="EE49" s="319"/>
      <c r="EF49" s="319"/>
      <c r="EG49" s="319"/>
      <c r="EH49" s="319"/>
      <c r="EI49" s="319"/>
      <c r="EJ49" s="319"/>
      <c r="EK49" s="319"/>
      <c r="EL49" s="319"/>
      <c r="EM49" s="319"/>
      <c r="EN49" s="319"/>
      <c r="EO49" s="319"/>
      <c r="EP49" s="319"/>
      <c r="EQ49" s="319"/>
      <c r="ER49" s="319"/>
      <c r="ES49" s="319"/>
      <c r="ET49" s="319"/>
      <c r="EU49" s="319"/>
      <c r="EV49" s="319"/>
      <c r="EW49" s="319"/>
      <c r="EX49" s="319"/>
      <c r="EY49" s="319"/>
      <c r="EZ49" s="319"/>
      <c r="FA49" s="319"/>
      <c r="FB49" s="319"/>
      <c r="FC49" s="319"/>
      <c r="FG49" s="166"/>
    </row>
    <row r="50" spans="1:163" s="160" customFormat="1" ht="9.1999999999999993" customHeight="1" thickBot="1" x14ac:dyDescent="0.25">
      <c r="A50" s="291" t="s">
        <v>270</v>
      </c>
      <c r="B50" s="292"/>
      <c r="C50" s="292"/>
      <c r="D50" s="292"/>
      <c r="E50" s="292"/>
      <c r="F50" s="292"/>
      <c r="G50" s="292"/>
      <c r="H50" s="292"/>
      <c r="I50" s="292"/>
      <c r="J50" s="292"/>
      <c r="K50" s="292"/>
      <c r="L50" s="292"/>
      <c r="M50" s="292"/>
      <c r="N50" s="292"/>
      <c r="O50" s="292"/>
      <c r="P50" s="292"/>
      <c r="Q50" s="292"/>
      <c r="R50" s="292"/>
      <c r="S50" s="292"/>
      <c r="T50" s="292"/>
      <c r="U50" s="292"/>
      <c r="V50" s="292"/>
      <c r="W50" s="292"/>
      <c r="X50" s="292"/>
      <c r="Y50" s="292"/>
      <c r="Z50" s="292"/>
      <c r="AA50" s="292"/>
      <c r="AB50" s="292"/>
      <c r="AC50" s="292"/>
      <c r="AD50" s="292"/>
      <c r="AE50" s="292"/>
      <c r="AF50" s="292"/>
      <c r="AG50" s="292"/>
      <c r="AH50" s="292"/>
      <c r="AI50" s="292"/>
      <c r="AJ50" s="292"/>
      <c r="AK50" s="292"/>
      <c r="AL50" s="292"/>
      <c r="AM50" s="292"/>
      <c r="AN50" s="292"/>
      <c r="AO50" s="320"/>
      <c r="AP50" s="320"/>
      <c r="AQ50" s="320"/>
      <c r="AR50" s="320"/>
      <c r="AS50" s="320"/>
      <c r="AT50" s="320"/>
      <c r="AU50" s="320"/>
      <c r="AV50" s="320"/>
      <c r="AW50" s="320"/>
      <c r="AX50" s="320"/>
      <c r="AY50" s="320"/>
      <c r="AZ50" s="320"/>
      <c r="BA50" s="320"/>
      <c r="BB50" s="320"/>
      <c r="BC50" s="320"/>
      <c r="BD50" s="320"/>
      <c r="BE50" s="320"/>
      <c r="BF50" s="320"/>
      <c r="BG50" s="320"/>
      <c r="BH50" s="320"/>
      <c r="BI50" s="320"/>
      <c r="BJ50" s="320"/>
      <c r="BK50" s="320"/>
      <c r="BL50" s="320"/>
      <c r="BM50" s="320"/>
      <c r="BN50" s="320"/>
      <c r="BO50" s="320"/>
      <c r="BP50" s="320"/>
      <c r="BQ50" s="320"/>
      <c r="BR50" s="320"/>
      <c r="BS50" s="320"/>
      <c r="BT50" s="320"/>
      <c r="BU50" s="320"/>
      <c r="BV50" s="320"/>
      <c r="BW50" s="320"/>
      <c r="BX50" s="320"/>
      <c r="BY50" s="320"/>
      <c r="BZ50" s="320"/>
      <c r="CA50" s="320"/>
      <c r="CB50" s="320"/>
      <c r="CC50" s="320"/>
      <c r="CD50" s="320"/>
      <c r="CE50" s="320"/>
      <c r="CF50" s="320"/>
      <c r="CG50" s="320"/>
      <c r="CH50" s="320"/>
      <c r="CI50" s="320"/>
      <c r="CJ50" s="320"/>
      <c r="CK50" s="320"/>
      <c r="CL50" s="320"/>
      <c r="CM50" s="320"/>
      <c r="CN50" s="320"/>
      <c r="CO50" s="320"/>
      <c r="CP50" s="320"/>
      <c r="CQ50" s="320"/>
      <c r="CR50" s="320"/>
      <c r="CS50" s="320"/>
      <c r="CT50" s="320"/>
      <c r="CU50" s="320"/>
      <c r="CV50" s="320"/>
      <c r="CW50" s="320"/>
      <c r="CX50" s="320"/>
      <c r="CY50" s="320"/>
      <c r="CZ50" s="320"/>
      <c r="DA50" s="320"/>
      <c r="DB50" s="320"/>
      <c r="DC50" s="320"/>
      <c r="DD50" s="320"/>
      <c r="DE50" s="320"/>
      <c r="DF50" s="320"/>
      <c r="DG50" s="320"/>
      <c r="DH50" s="320"/>
      <c r="DI50" s="320"/>
      <c r="DJ50" s="320"/>
      <c r="DK50" s="320"/>
      <c r="DL50" s="320"/>
      <c r="DM50" s="320"/>
      <c r="DN50" s="320"/>
      <c r="DO50" s="320"/>
      <c r="DP50" s="320"/>
      <c r="DQ50" s="320"/>
      <c r="DR50" s="320"/>
      <c r="DS50" s="320"/>
      <c r="DT50" s="320"/>
      <c r="DU50" s="320"/>
      <c r="DV50" s="320"/>
      <c r="DW50" s="320"/>
      <c r="DX50" s="320"/>
      <c r="DY50" s="320"/>
      <c r="DZ50" s="320"/>
      <c r="EA50" s="320"/>
      <c r="EB50" s="320"/>
      <c r="EC50" s="320"/>
      <c r="ED50" s="320"/>
      <c r="EE50" s="320"/>
      <c r="EF50" s="320"/>
      <c r="EG50" s="320"/>
      <c r="EH50" s="320"/>
      <c r="EI50" s="320"/>
      <c r="EJ50" s="320"/>
      <c r="EK50" s="320"/>
      <c r="EL50" s="320"/>
      <c r="EM50" s="320"/>
      <c r="EN50" s="320"/>
      <c r="EO50" s="320"/>
      <c r="EP50" s="320"/>
      <c r="EQ50" s="320"/>
      <c r="ER50" s="320"/>
      <c r="ES50" s="320"/>
      <c r="ET50" s="320"/>
      <c r="EU50" s="320"/>
      <c r="EV50" s="320"/>
      <c r="EW50" s="320"/>
      <c r="EX50" s="320"/>
      <c r="EY50" s="320"/>
      <c r="EZ50" s="320"/>
      <c r="FA50" s="320"/>
      <c r="FB50" s="320"/>
      <c r="FC50" s="320"/>
    </row>
    <row r="51" spans="1:163" s="160" customFormat="1" ht="3" customHeight="1" thickBot="1" x14ac:dyDescent="0.25">
      <c r="A51" s="167"/>
      <c r="B51" s="167"/>
      <c r="C51" s="167"/>
      <c r="D51" s="167"/>
      <c r="E51" s="167"/>
      <c r="F51" s="167"/>
      <c r="G51" s="167"/>
      <c r="H51" s="167"/>
      <c r="I51" s="167"/>
      <c r="J51" s="167"/>
      <c r="K51" s="167"/>
      <c r="L51" s="167"/>
      <c r="M51" s="167"/>
      <c r="N51" s="167"/>
      <c r="O51" s="167"/>
      <c r="P51" s="167"/>
      <c r="Q51" s="167"/>
      <c r="R51" s="167"/>
      <c r="S51" s="167"/>
      <c r="T51" s="167"/>
      <c r="U51" s="167"/>
      <c r="V51" s="167"/>
      <c r="W51" s="167"/>
      <c r="X51" s="167"/>
      <c r="Y51" s="167"/>
      <c r="Z51" s="167"/>
      <c r="AA51" s="167"/>
      <c r="AB51" s="167"/>
      <c r="AC51" s="167"/>
      <c r="AD51" s="167"/>
      <c r="AE51" s="167"/>
      <c r="AF51" s="167"/>
      <c r="AG51" s="167"/>
      <c r="AH51" s="167"/>
      <c r="AI51" s="167"/>
      <c r="AJ51" s="167"/>
      <c r="AK51" s="167"/>
      <c r="AL51" s="167"/>
      <c r="AM51" s="167"/>
      <c r="AN51" s="167"/>
      <c r="AO51" s="167"/>
      <c r="AP51" s="167"/>
      <c r="AQ51" s="167"/>
      <c r="AR51" s="167"/>
      <c r="AS51" s="167"/>
      <c r="AT51" s="167"/>
      <c r="AU51" s="167"/>
      <c r="AV51" s="167"/>
      <c r="AW51" s="167"/>
      <c r="AX51" s="167"/>
      <c r="AY51" s="167"/>
      <c r="AZ51" s="167"/>
      <c r="BA51" s="167"/>
    </row>
    <row r="52" spans="1:163" s="160" customFormat="1" ht="14.1" customHeight="1" x14ac:dyDescent="0.2">
      <c r="A52" s="324" t="s">
        <v>269</v>
      </c>
      <c r="B52" s="325"/>
      <c r="C52" s="325"/>
      <c r="D52" s="325"/>
      <c r="E52" s="325"/>
      <c r="F52" s="325"/>
      <c r="G52" s="325"/>
      <c r="H52" s="325"/>
      <c r="I52" s="325"/>
      <c r="J52" s="325"/>
      <c r="K52" s="325"/>
      <c r="L52" s="325"/>
      <c r="M52" s="325"/>
      <c r="N52" s="325"/>
      <c r="O52" s="325"/>
      <c r="P52" s="325"/>
      <c r="Q52" s="325"/>
      <c r="R52" s="325"/>
      <c r="S52" s="325"/>
      <c r="T52" s="325"/>
      <c r="U52" s="325"/>
      <c r="V52" s="325"/>
      <c r="W52" s="325"/>
      <c r="X52" s="325"/>
      <c r="Y52" s="325"/>
      <c r="Z52" s="325"/>
      <c r="AA52" s="325"/>
      <c r="AB52" s="325"/>
      <c r="AC52" s="325"/>
      <c r="AD52" s="325"/>
      <c r="AE52" s="325"/>
      <c r="AF52" s="325"/>
      <c r="AG52" s="325"/>
      <c r="AH52" s="325"/>
      <c r="AI52" s="325"/>
      <c r="AJ52" s="325"/>
      <c r="AK52" s="325"/>
      <c r="AL52" s="325"/>
      <c r="AM52" s="325"/>
      <c r="AN52" s="326"/>
      <c r="AO52" s="311"/>
      <c r="AP52" s="312"/>
      <c r="AQ52" s="312"/>
      <c r="AR52" s="312"/>
      <c r="AS52" s="312"/>
      <c r="AT52" s="312"/>
      <c r="AU52" s="312"/>
      <c r="AV52" s="312"/>
      <c r="AW52" s="312"/>
      <c r="AX52" s="312"/>
      <c r="AY52" s="312"/>
      <c r="AZ52" s="312"/>
      <c r="BA52" s="313"/>
      <c r="BB52" s="311"/>
      <c r="BC52" s="312"/>
      <c r="BD52" s="312"/>
      <c r="BE52" s="312"/>
      <c r="BF52" s="312"/>
      <c r="BG52" s="312"/>
      <c r="BH52" s="312"/>
      <c r="BI52" s="312"/>
      <c r="BJ52" s="312"/>
      <c r="BK52" s="313"/>
      <c r="BL52" s="311"/>
      <c r="BM52" s="312"/>
      <c r="BN52" s="312"/>
      <c r="BO52" s="312"/>
      <c r="BP52" s="312"/>
      <c r="BQ52" s="312"/>
      <c r="BR52" s="312"/>
      <c r="BS52" s="312"/>
      <c r="BT52" s="312"/>
      <c r="BU52" s="312"/>
      <c r="BV52" s="312"/>
      <c r="BW52" s="313"/>
      <c r="BX52" s="311"/>
      <c r="BY52" s="312"/>
      <c r="BZ52" s="312"/>
      <c r="CA52" s="312"/>
      <c r="CB52" s="312"/>
      <c r="CC52" s="312"/>
      <c r="CD52" s="312"/>
      <c r="CE52" s="312"/>
      <c r="CF52" s="312"/>
      <c r="CG52" s="312"/>
      <c r="CH52" s="312"/>
      <c r="CI52" s="313"/>
      <c r="CJ52" s="311"/>
      <c r="CK52" s="312"/>
      <c r="CL52" s="312"/>
      <c r="CM52" s="312"/>
      <c r="CN52" s="312"/>
      <c r="CO52" s="312"/>
      <c r="CP52" s="312"/>
      <c r="CQ52" s="312"/>
      <c r="CR52" s="312"/>
      <c r="CS52" s="312"/>
      <c r="CT52" s="312"/>
      <c r="CU52" s="313"/>
      <c r="CV52" s="311"/>
      <c r="CW52" s="312"/>
      <c r="CX52" s="312"/>
      <c r="CY52" s="312"/>
      <c r="CZ52" s="312"/>
      <c r="DA52" s="312"/>
      <c r="DB52" s="312"/>
      <c r="DC52" s="312"/>
      <c r="DD52" s="312"/>
      <c r="DE52" s="312"/>
      <c r="DF52" s="312"/>
      <c r="DG52" s="313"/>
      <c r="DH52" s="311"/>
      <c r="DI52" s="312"/>
      <c r="DJ52" s="312"/>
      <c r="DK52" s="312"/>
      <c r="DL52" s="312"/>
      <c r="DM52" s="312"/>
      <c r="DN52" s="312"/>
      <c r="DO52" s="312"/>
      <c r="DP52" s="312"/>
      <c r="DQ52" s="312"/>
      <c r="DR52" s="312"/>
      <c r="DS52" s="313"/>
      <c r="DT52" s="311"/>
      <c r="DU52" s="312"/>
      <c r="DV52" s="312"/>
      <c r="DW52" s="312"/>
      <c r="DX52" s="312"/>
      <c r="DY52" s="312"/>
      <c r="DZ52" s="312"/>
      <c r="EA52" s="312"/>
      <c r="EB52" s="312"/>
      <c r="EC52" s="312"/>
      <c r="ED52" s="312"/>
      <c r="EE52" s="313"/>
      <c r="EF52" s="311"/>
      <c r="EG52" s="312"/>
      <c r="EH52" s="312"/>
      <c r="EI52" s="312"/>
      <c r="EJ52" s="312"/>
      <c r="EK52" s="312"/>
      <c r="EL52" s="312"/>
      <c r="EM52" s="312"/>
      <c r="EN52" s="312"/>
      <c r="EO52" s="312"/>
      <c r="EP52" s="312"/>
      <c r="EQ52" s="313"/>
      <c r="ER52" s="311"/>
      <c r="ES52" s="312"/>
      <c r="ET52" s="312"/>
      <c r="EU52" s="312"/>
      <c r="EV52" s="312"/>
      <c r="EW52" s="312"/>
      <c r="EX52" s="312"/>
      <c r="EY52" s="312"/>
      <c r="EZ52" s="312"/>
      <c r="FA52" s="312"/>
      <c r="FB52" s="312"/>
      <c r="FC52" s="313"/>
    </row>
    <row r="53" spans="1:163" s="160" customFormat="1" ht="5.0999999999999996" customHeight="1" x14ac:dyDescent="0.2">
      <c r="A53" s="327"/>
      <c r="B53" s="328"/>
      <c r="C53" s="328"/>
      <c r="D53" s="328"/>
      <c r="E53" s="328"/>
      <c r="F53" s="328"/>
      <c r="G53" s="328"/>
      <c r="H53" s="328"/>
      <c r="I53" s="328"/>
      <c r="J53" s="328"/>
      <c r="K53" s="328"/>
      <c r="L53" s="328"/>
      <c r="M53" s="328"/>
      <c r="N53" s="328"/>
      <c r="O53" s="328"/>
      <c r="P53" s="328"/>
      <c r="Q53" s="328"/>
      <c r="R53" s="328"/>
      <c r="S53" s="328"/>
      <c r="T53" s="328"/>
      <c r="U53" s="328"/>
      <c r="V53" s="328"/>
      <c r="W53" s="328"/>
      <c r="X53" s="328"/>
      <c r="Y53" s="328"/>
      <c r="Z53" s="328"/>
      <c r="AA53" s="328"/>
      <c r="AB53" s="328"/>
      <c r="AC53" s="328"/>
      <c r="AD53" s="328"/>
      <c r="AE53" s="328"/>
      <c r="AF53" s="328"/>
      <c r="AG53" s="328"/>
      <c r="AH53" s="328"/>
      <c r="AI53" s="328"/>
      <c r="AJ53" s="328"/>
      <c r="AK53" s="328"/>
      <c r="AL53" s="328"/>
      <c r="AM53" s="328"/>
      <c r="AN53" s="329"/>
      <c r="AO53" s="314"/>
      <c r="AP53" s="315"/>
      <c r="AQ53" s="315"/>
      <c r="AR53" s="315"/>
      <c r="AS53" s="315"/>
      <c r="AT53" s="315"/>
      <c r="AU53" s="315"/>
      <c r="AV53" s="315"/>
      <c r="AW53" s="315"/>
      <c r="AX53" s="315"/>
      <c r="AY53" s="315"/>
      <c r="AZ53" s="315"/>
      <c r="BA53" s="316"/>
      <c r="BB53" s="314"/>
      <c r="BC53" s="315"/>
      <c r="BD53" s="315"/>
      <c r="BE53" s="315"/>
      <c r="BF53" s="315"/>
      <c r="BG53" s="315"/>
      <c r="BH53" s="315"/>
      <c r="BI53" s="315"/>
      <c r="BJ53" s="315"/>
      <c r="BK53" s="316"/>
      <c r="BL53" s="314"/>
      <c r="BM53" s="315"/>
      <c r="BN53" s="315"/>
      <c r="BO53" s="315"/>
      <c r="BP53" s="315"/>
      <c r="BQ53" s="315"/>
      <c r="BR53" s="315"/>
      <c r="BS53" s="315"/>
      <c r="BT53" s="315"/>
      <c r="BU53" s="315"/>
      <c r="BV53" s="315"/>
      <c r="BW53" s="316"/>
      <c r="BX53" s="314"/>
      <c r="BY53" s="315"/>
      <c r="BZ53" s="315"/>
      <c r="CA53" s="315"/>
      <c r="CB53" s="315"/>
      <c r="CC53" s="315"/>
      <c r="CD53" s="315"/>
      <c r="CE53" s="315"/>
      <c r="CF53" s="315"/>
      <c r="CG53" s="315"/>
      <c r="CH53" s="315"/>
      <c r="CI53" s="316"/>
      <c r="CJ53" s="314"/>
      <c r="CK53" s="315"/>
      <c r="CL53" s="315"/>
      <c r="CM53" s="315"/>
      <c r="CN53" s="315"/>
      <c r="CO53" s="315"/>
      <c r="CP53" s="315"/>
      <c r="CQ53" s="315"/>
      <c r="CR53" s="315"/>
      <c r="CS53" s="315"/>
      <c r="CT53" s="315"/>
      <c r="CU53" s="316"/>
      <c r="CV53" s="314"/>
      <c r="CW53" s="315"/>
      <c r="CX53" s="315"/>
      <c r="CY53" s="315"/>
      <c r="CZ53" s="315"/>
      <c r="DA53" s="315"/>
      <c r="DB53" s="315"/>
      <c r="DC53" s="315"/>
      <c r="DD53" s="315"/>
      <c r="DE53" s="315"/>
      <c r="DF53" s="315"/>
      <c r="DG53" s="316"/>
      <c r="DH53" s="314"/>
      <c r="DI53" s="315"/>
      <c r="DJ53" s="315"/>
      <c r="DK53" s="315"/>
      <c r="DL53" s="315"/>
      <c r="DM53" s="315"/>
      <c r="DN53" s="315"/>
      <c r="DO53" s="315"/>
      <c r="DP53" s="315"/>
      <c r="DQ53" s="315"/>
      <c r="DR53" s="315"/>
      <c r="DS53" s="316"/>
      <c r="DT53" s="314"/>
      <c r="DU53" s="315"/>
      <c r="DV53" s="315"/>
      <c r="DW53" s="315"/>
      <c r="DX53" s="315"/>
      <c r="DY53" s="315"/>
      <c r="DZ53" s="315"/>
      <c r="EA53" s="315"/>
      <c r="EB53" s="315"/>
      <c r="EC53" s="315"/>
      <c r="ED53" s="315"/>
      <c r="EE53" s="316"/>
      <c r="EF53" s="314"/>
      <c r="EG53" s="315"/>
      <c r="EH53" s="315"/>
      <c r="EI53" s="315"/>
      <c r="EJ53" s="315"/>
      <c r="EK53" s="315"/>
      <c r="EL53" s="315"/>
      <c r="EM53" s="315"/>
      <c r="EN53" s="315"/>
      <c r="EO53" s="315"/>
      <c r="EP53" s="315"/>
      <c r="EQ53" s="316"/>
      <c r="ER53" s="314"/>
      <c r="ES53" s="315"/>
      <c r="ET53" s="315"/>
      <c r="EU53" s="315"/>
      <c r="EV53" s="315"/>
      <c r="EW53" s="315"/>
      <c r="EX53" s="315"/>
      <c r="EY53" s="315"/>
      <c r="EZ53" s="315"/>
      <c r="FA53" s="315"/>
      <c r="FB53" s="315"/>
      <c r="FC53" s="316"/>
    </row>
    <row r="54" spans="1:163" s="160" customFormat="1" ht="9.1999999999999993" customHeight="1" x14ac:dyDescent="0.2">
      <c r="A54" s="321" t="s">
        <v>268</v>
      </c>
      <c r="B54" s="322"/>
      <c r="C54" s="322"/>
      <c r="D54" s="322"/>
      <c r="E54" s="322"/>
      <c r="F54" s="322"/>
      <c r="G54" s="322"/>
      <c r="H54" s="322"/>
      <c r="I54" s="322"/>
      <c r="J54" s="322"/>
      <c r="K54" s="322"/>
      <c r="L54" s="322"/>
      <c r="M54" s="322"/>
      <c r="N54" s="322"/>
      <c r="O54" s="322"/>
      <c r="P54" s="322"/>
      <c r="Q54" s="322"/>
      <c r="R54" s="322"/>
      <c r="S54" s="322"/>
      <c r="T54" s="322"/>
      <c r="U54" s="322"/>
      <c r="V54" s="322"/>
      <c r="W54" s="322"/>
      <c r="X54" s="322"/>
      <c r="Y54" s="322"/>
      <c r="Z54" s="322"/>
      <c r="AA54" s="322"/>
      <c r="AB54" s="322"/>
      <c r="AC54" s="322"/>
      <c r="AD54" s="322"/>
      <c r="AE54" s="322"/>
      <c r="AF54" s="322"/>
      <c r="AG54" s="322"/>
      <c r="AH54" s="322"/>
      <c r="AI54" s="322"/>
      <c r="AJ54" s="322"/>
      <c r="AK54" s="322"/>
      <c r="AL54" s="322"/>
      <c r="AM54" s="322"/>
      <c r="AN54" s="322"/>
      <c r="AO54" s="323"/>
      <c r="AP54" s="323"/>
      <c r="AQ54" s="323"/>
      <c r="AR54" s="323"/>
      <c r="AS54" s="323"/>
      <c r="AT54" s="323"/>
      <c r="AU54" s="323"/>
      <c r="AV54" s="323"/>
      <c r="AW54" s="323"/>
      <c r="AX54" s="323"/>
      <c r="AY54" s="323"/>
      <c r="AZ54" s="323"/>
      <c r="BA54" s="323"/>
      <c r="BB54" s="323"/>
      <c r="BC54" s="323"/>
      <c r="BD54" s="323"/>
      <c r="BE54" s="323"/>
      <c r="BF54" s="323"/>
      <c r="BG54" s="323"/>
      <c r="BH54" s="323"/>
      <c r="BI54" s="323"/>
      <c r="BJ54" s="323"/>
      <c r="BK54" s="323"/>
      <c r="BL54" s="323"/>
      <c r="BM54" s="323"/>
      <c r="BN54" s="323"/>
      <c r="BO54" s="323"/>
      <c r="BP54" s="323"/>
      <c r="BQ54" s="323"/>
      <c r="BR54" s="323"/>
      <c r="BS54" s="323"/>
      <c r="BT54" s="323"/>
      <c r="BU54" s="323"/>
      <c r="BV54" s="323"/>
      <c r="BW54" s="323"/>
      <c r="BX54" s="323"/>
      <c r="BY54" s="323"/>
      <c r="BZ54" s="323"/>
      <c r="CA54" s="323"/>
      <c r="CB54" s="323"/>
      <c r="CC54" s="323"/>
      <c r="CD54" s="323"/>
      <c r="CE54" s="323"/>
      <c r="CF54" s="323"/>
      <c r="CG54" s="323"/>
      <c r="CH54" s="323"/>
      <c r="CI54" s="323"/>
      <c r="CJ54" s="323"/>
      <c r="CK54" s="323"/>
      <c r="CL54" s="323"/>
      <c r="CM54" s="323"/>
      <c r="CN54" s="323"/>
      <c r="CO54" s="323"/>
      <c r="CP54" s="323"/>
      <c r="CQ54" s="323"/>
      <c r="CR54" s="323"/>
      <c r="CS54" s="323"/>
      <c r="CT54" s="323"/>
      <c r="CU54" s="323"/>
      <c r="CV54" s="323"/>
      <c r="CW54" s="323"/>
      <c r="CX54" s="323"/>
      <c r="CY54" s="323"/>
      <c r="CZ54" s="323"/>
      <c r="DA54" s="323"/>
      <c r="DB54" s="323"/>
      <c r="DC54" s="323"/>
      <c r="DD54" s="323"/>
      <c r="DE54" s="323"/>
      <c r="DF54" s="323"/>
      <c r="DG54" s="323"/>
      <c r="DH54" s="323"/>
      <c r="DI54" s="323"/>
      <c r="DJ54" s="323"/>
      <c r="DK54" s="323"/>
      <c r="DL54" s="323"/>
      <c r="DM54" s="323"/>
      <c r="DN54" s="323"/>
      <c r="DO54" s="323"/>
      <c r="DP54" s="323"/>
      <c r="DQ54" s="323"/>
      <c r="DR54" s="323"/>
      <c r="DS54" s="323"/>
      <c r="DT54" s="323"/>
      <c r="DU54" s="323"/>
      <c r="DV54" s="323"/>
      <c r="DW54" s="323"/>
      <c r="DX54" s="323"/>
      <c r="DY54" s="323"/>
      <c r="DZ54" s="323"/>
      <c r="EA54" s="323"/>
      <c r="EB54" s="323"/>
      <c r="EC54" s="323"/>
      <c r="ED54" s="323"/>
      <c r="EE54" s="323"/>
      <c r="EF54" s="323"/>
      <c r="EG54" s="323"/>
      <c r="EH54" s="323"/>
      <c r="EI54" s="323"/>
      <c r="EJ54" s="323"/>
      <c r="EK54" s="323"/>
      <c r="EL54" s="323"/>
      <c r="EM54" s="323"/>
      <c r="EN54" s="323"/>
      <c r="EO54" s="323"/>
      <c r="EP54" s="323"/>
      <c r="EQ54" s="323"/>
      <c r="ER54" s="323"/>
      <c r="ES54" s="323"/>
      <c r="ET54" s="323"/>
      <c r="EU54" s="323"/>
      <c r="EV54" s="323"/>
      <c r="EW54" s="323"/>
      <c r="EX54" s="323"/>
      <c r="EY54" s="323"/>
      <c r="EZ54" s="323"/>
      <c r="FA54" s="323"/>
      <c r="FB54" s="323"/>
      <c r="FC54" s="323"/>
    </row>
    <row r="55" spans="1:163" s="160" customFormat="1" ht="9.1999999999999993" customHeight="1" x14ac:dyDescent="0.2">
      <c r="A55" s="283" t="s">
        <v>267</v>
      </c>
      <c r="B55" s="287"/>
      <c r="C55" s="287"/>
      <c r="D55" s="287"/>
      <c r="E55" s="287"/>
      <c r="F55" s="287"/>
      <c r="G55" s="287"/>
      <c r="H55" s="287"/>
      <c r="I55" s="287"/>
      <c r="J55" s="287"/>
      <c r="K55" s="287"/>
      <c r="L55" s="287"/>
      <c r="M55" s="287"/>
      <c r="N55" s="287"/>
      <c r="O55" s="287"/>
      <c r="P55" s="287"/>
      <c r="Q55" s="287"/>
      <c r="R55" s="287"/>
      <c r="S55" s="287"/>
      <c r="T55" s="287"/>
      <c r="U55" s="287"/>
      <c r="V55" s="287"/>
      <c r="W55" s="287"/>
      <c r="X55" s="287"/>
      <c r="Y55" s="287"/>
      <c r="Z55" s="287"/>
      <c r="AA55" s="287"/>
      <c r="AB55" s="287"/>
      <c r="AC55" s="287"/>
      <c r="AD55" s="287"/>
      <c r="AE55" s="287"/>
      <c r="AF55" s="287"/>
      <c r="AG55" s="287"/>
      <c r="AH55" s="287"/>
      <c r="AI55" s="287"/>
      <c r="AJ55" s="287"/>
      <c r="AK55" s="287"/>
      <c r="AL55" s="287"/>
      <c r="AM55" s="287"/>
      <c r="AN55" s="287"/>
      <c r="AO55" s="330"/>
      <c r="AP55" s="330"/>
      <c r="AQ55" s="330"/>
      <c r="AR55" s="330"/>
      <c r="AS55" s="330"/>
      <c r="AT55" s="330"/>
      <c r="AU55" s="330"/>
      <c r="AV55" s="330"/>
      <c r="AW55" s="330"/>
      <c r="AX55" s="330"/>
      <c r="AY55" s="330"/>
      <c r="AZ55" s="330"/>
      <c r="BA55" s="330"/>
      <c r="BB55" s="330"/>
      <c r="BC55" s="330"/>
      <c r="BD55" s="330"/>
      <c r="BE55" s="330"/>
      <c r="BF55" s="330"/>
      <c r="BG55" s="330"/>
      <c r="BH55" s="330"/>
      <c r="BI55" s="330"/>
      <c r="BJ55" s="330"/>
      <c r="BK55" s="330"/>
      <c r="BL55" s="330"/>
      <c r="BM55" s="330"/>
      <c r="BN55" s="330"/>
      <c r="BO55" s="330"/>
      <c r="BP55" s="330"/>
      <c r="BQ55" s="330"/>
      <c r="BR55" s="330"/>
      <c r="BS55" s="330"/>
      <c r="BT55" s="330"/>
      <c r="BU55" s="330"/>
      <c r="BV55" s="330"/>
      <c r="BW55" s="330"/>
      <c r="BX55" s="330"/>
      <c r="BY55" s="330"/>
      <c r="BZ55" s="330"/>
      <c r="CA55" s="330"/>
      <c r="CB55" s="330"/>
      <c r="CC55" s="330"/>
      <c r="CD55" s="330"/>
      <c r="CE55" s="330"/>
      <c r="CF55" s="330"/>
      <c r="CG55" s="330"/>
      <c r="CH55" s="330"/>
      <c r="CI55" s="330"/>
      <c r="CJ55" s="330"/>
      <c r="CK55" s="330"/>
      <c r="CL55" s="330"/>
      <c r="CM55" s="330"/>
      <c r="CN55" s="330"/>
      <c r="CO55" s="330"/>
      <c r="CP55" s="330"/>
      <c r="CQ55" s="330"/>
      <c r="CR55" s="330"/>
      <c r="CS55" s="330"/>
      <c r="CT55" s="330"/>
      <c r="CU55" s="330"/>
      <c r="CV55" s="330"/>
      <c r="CW55" s="330"/>
      <c r="CX55" s="330"/>
      <c r="CY55" s="330"/>
      <c r="CZ55" s="330"/>
      <c r="DA55" s="330"/>
      <c r="DB55" s="330"/>
      <c r="DC55" s="330"/>
      <c r="DD55" s="330"/>
      <c r="DE55" s="330"/>
      <c r="DF55" s="330"/>
      <c r="DG55" s="330"/>
      <c r="DH55" s="330"/>
      <c r="DI55" s="330"/>
      <c r="DJ55" s="330"/>
      <c r="DK55" s="330"/>
      <c r="DL55" s="330"/>
      <c r="DM55" s="330"/>
      <c r="DN55" s="330"/>
      <c r="DO55" s="330"/>
      <c r="DP55" s="330"/>
      <c r="DQ55" s="330"/>
      <c r="DR55" s="330"/>
      <c r="DS55" s="330"/>
      <c r="DT55" s="330"/>
      <c r="DU55" s="330"/>
      <c r="DV55" s="330"/>
      <c r="DW55" s="330"/>
      <c r="DX55" s="330"/>
      <c r="DY55" s="330"/>
      <c r="DZ55" s="330"/>
      <c r="EA55" s="330"/>
      <c r="EB55" s="330"/>
      <c r="EC55" s="330"/>
      <c r="ED55" s="330"/>
      <c r="EE55" s="330"/>
      <c r="EF55" s="330"/>
      <c r="EG55" s="330"/>
      <c r="EH55" s="330"/>
      <c r="EI55" s="330"/>
      <c r="EJ55" s="330"/>
      <c r="EK55" s="330"/>
      <c r="EL55" s="330"/>
      <c r="EM55" s="330"/>
      <c r="EN55" s="330"/>
      <c r="EO55" s="330"/>
      <c r="EP55" s="330"/>
      <c r="EQ55" s="330"/>
      <c r="ER55" s="330"/>
      <c r="ES55" s="330"/>
      <c r="ET55" s="330"/>
      <c r="EU55" s="330"/>
      <c r="EV55" s="330"/>
      <c r="EW55" s="330"/>
      <c r="EX55" s="330"/>
      <c r="EY55" s="330"/>
      <c r="EZ55" s="330"/>
      <c r="FA55" s="330"/>
      <c r="FB55" s="330"/>
      <c r="FC55" s="330"/>
    </row>
    <row r="56" spans="1:163" s="160" customFormat="1" ht="9.1999999999999993" customHeight="1" x14ac:dyDescent="0.2">
      <c r="A56" s="283" t="s">
        <v>266</v>
      </c>
      <c r="B56" s="287"/>
      <c r="C56" s="287"/>
      <c r="D56" s="287"/>
      <c r="E56" s="287"/>
      <c r="F56" s="287"/>
      <c r="G56" s="287"/>
      <c r="H56" s="287"/>
      <c r="I56" s="287"/>
      <c r="J56" s="287"/>
      <c r="K56" s="287"/>
      <c r="L56" s="287"/>
      <c r="M56" s="287"/>
      <c r="N56" s="287"/>
      <c r="O56" s="287"/>
      <c r="P56" s="287"/>
      <c r="Q56" s="287"/>
      <c r="R56" s="287"/>
      <c r="S56" s="287"/>
      <c r="T56" s="287"/>
      <c r="U56" s="287"/>
      <c r="V56" s="287"/>
      <c r="W56" s="287"/>
      <c r="X56" s="287"/>
      <c r="Y56" s="287"/>
      <c r="Z56" s="287"/>
      <c r="AA56" s="287"/>
      <c r="AB56" s="287"/>
      <c r="AC56" s="287"/>
      <c r="AD56" s="287"/>
      <c r="AE56" s="287"/>
      <c r="AF56" s="287"/>
      <c r="AG56" s="287"/>
      <c r="AH56" s="287"/>
      <c r="AI56" s="287"/>
      <c r="AJ56" s="287"/>
      <c r="AK56" s="287"/>
      <c r="AL56" s="287"/>
      <c r="AM56" s="287"/>
      <c r="AN56" s="287"/>
      <c r="AO56" s="330"/>
      <c r="AP56" s="330"/>
      <c r="AQ56" s="330"/>
      <c r="AR56" s="330"/>
      <c r="AS56" s="330"/>
      <c r="AT56" s="330"/>
      <c r="AU56" s="330"/>
      <c r="AV56" s="330"/>
      <c r="AW56" s="330"/>
      <c r="AX56" s="330"/>
      <c r="AY56" s="330"/>
      <c r="AZ56" s="330"/>
      <c r="BA56" s="330"/>
      <c r="BB56" s="330"/>
      <c r="BC56" s="330"/>
      <c r="BD56" s="330"/>
      <c r="BE56" s="330"/>
      <c r="BF56" s="330"/>
      <c r="BG56" s="330"/>
      <c r="BH56" s="330"/>
      <c r="BI56" s="330"/>
      <c r="BJ56" s="330"/>
      <c r="BK56" s="330"/>
      <c r="BL56" s="330"/>
      <c r="BM56" s="330"/>
      <c r="BN56" s="330"/>
      <c r="BO56" s="330"/>
      <c r="BP56" s="330"/>
      <c r="BQ56" s="330"/>
      <c r="BR56" s="330"/>
      <c r="BS56" s="330"/>
      <c r="BT56" s="330"/>
      <c r="BU56" s="330"/>
      <c r="BV56" s="330"/>
      <c r="BW56" s="330"/>
      <c r="BX56" s="330"/>
      <c r="BY56" s="330"/>
      <c r="BZ56" s="330"/>
      <c r="CA56" s="330"/>
      <c r="CB56" s="330"/>
      <c r="CC56" s="330"/>
      <c r="CD56" s="330"/>
      <c r="CE56" s="330"/>
      <c r="CF56" s="330"/>
      <c r="CG56" s="330"/>
      <c r="CH56" s="330"/>
      <c r="CI56" s="330"/>
      <c r="CJ56" s="330"/>
      <c r="CK56" s="330"/>
      <c r="CL56" s="330"/>
      <c r="CM56" s="330"/>
      <c r="CN56" s="330"/>
      <c r="CO56" s="330"/>
      <c r="CP56" s="330"/>
      <c r="CQ56" s="330"/>
      <c r="CR56" s="330"/>
      <c r="CS56" s="330"/>
      <c r="CT56" s="330"/>
      <c r="CU56" s="330"/>
      <c r="CV56" s="330"/>
      <c r="CW56" s="330"/>
      <c r="CX56" s="330"/>
      <c r="CY56" s="330"/>
      <c r="CZ56" s="330"/>
      <c r="DA56" s="330"/>
      <c r="DB56" s="330"/>
      <c r="DC56" s="330"/>
      <c r="DD56" s="330"/>
      <c r="DE56" s="330"/>
      <c r="DF56" s="330"/>
      <c r="DG56" s="330"/>
      <c r="DH56" s="330"/>
      <c r="DI56" s="330"/>
      <c r="DJ56" s="330"/>
      <c r="DK56" s="330"/>
      <c r="DL56" s="330"/>
      <c r="DM56" s="330"/>
      <c r="DN56" s="330"/>
      <c r="DO56" s="330"/>
      <c r="DP56" s="330"/>
      <c r="DQ56" s="330"/>
      <c r="DR56" s="330"/>
      <c r="DS56" s="330"/>
      <c r="DT56" s="330"/>
      <c r="DU56" s="330"/>
      <c r="DV56" s="330"/>
      <c r="DW56" s="330"/>
      <c r="DX56" s="330"/>
      <c r="DY56" s="330"/>
      <c r="DZ56" s="330"/>
      <c r="EA56" s="330"/>
      <c r="EB56" s="330"/>
      <c r="EC56" s="330"/>
      <c r="ED56" s="330"/>
      <c r="EE56" s="330"/>
      <c r="EF56" s="330"/>
      <c r="EG56" s="330"/>
      <c r="EH56" s="330"/>
      <c r="EI56" s="330"/>
      <c r="EJ56" s="330"/>
      <c r="EK56" s="330"/>
      <c r="EL56" s="330"/>
      <c r="EM56" s="330"/>
      <c r="EN56" s="330"/>
      <c r="EO56" s="330"/>
      <c r="EP56" s="330"/>
      <c r="EQ56" s="330"/>
      <c r="ER56" s="330"/>
      <c r="ES56" s="330"/>
      <c r="ET56" s="330"/>
      <c r="EU56" s="330"/>
      <c r="EV56" s="330"/>
      <c r="EW56" s="330"/>
      <c r="EX56" s="330"/>
      <c r="EY56" s="330"/>
      <c r="EZ56" s="330"/>
      <c r="FA56" s="330"/>
      <c r="FB56" s="330"/>
      <c r="FC56" s="330"/>
    </row>
    <row r="57" spans="1:163" s="160" customFormat="1" ht="9.1999999999999993" customHeight="1" thickBot="1" x14ac:dyDescent="0.25">
      <c r="A57" s="291" t="s">
        <v>265</v>
      </c>
      <c r="B57" s="292"/>
      <c r="C57" s="292"/>
      <c r="D57" s="292"/>
      <c r="E57" s="292"/>
      <c r="F57" s="292"/>
      <c r="G57" s="292"/>
      <c r="H57" s="292"/>
      <c r="I57" s="292"/>
      <c r="J57" s="292"/>
      <c r="K57" s="292"/>
      <c r="L57" s="292"/>
      <c r="M57" s="292"/>
      <c r="N57" s="292"/>
      <c r="O57" s="292"/>
      <c r="P57" s="292"/>
      <c r="Q57" s="292"/>
      <c r="R57" s="292"/>
      <c r="S57" s="292"/>
      <c r="T57" s="292"/>
      <c r="U57" s="292"/>
      <c r="V57" s="292"/>
      <c r="W57" s="292"/>
      <c r="X57" s="292"/>
      <c r="Y57" s="292"/>
      <c r="Z57" s="292"/>
      <c r="AA57" s="292"/>
      <c r="AB57" s="292"/>
      <c r="AC57" s="292"/>
      <c r="AD57" s="292"/>
      <c r="AE57" s="292"/>
      <c r="AF57" s="292"/>
      <c r="AG57" s="292"/>
      <c r="AH57" s="292"/>
      <c r="AI57" s="292"/>
      <c r="AJ57" s="292"/>
      <c r="AK57" s="292"/>
      <c r="AL57" s="292"/>
      <c r="AM57" s="292"/>
      <c r="AN57" s="292"/>
      <c r="AO57" s="320"/>
      <c r="AP57" s="320"/>
      <c r="AQ57" s="320"/>
      <c r="AR57" s="320"/>
      <c r="AS57" s="320"/>
      <c r="AT57" s="320"/>
      <c r="AU57" s="320"/>
      <c r="AV57" s="320"/>
      <c r="AW57" s="320"/>
      <c r="AX57" s="320"/>
      <c r="AY57" s="320"/>
      <c r="AZ57" s="320"/>
      <c r="BA57" s="320"/>
      <c r="BB57" s="320"/>
      <c r="BC57" s="320"/>
      <c r="BD57" s="320"/>
      <c r="BE57" s="320"/>
      <c r="BF57" s="320"/>
      <c r="BG57" s="320"/>
      <c r="BH57" s="320"/>
      <c r="BI57" s="320"/>
      <c r="BJ57" s="320"/>
      <c r="BK57" s="320"/>
      <c r="BL57" s="320"/>
      <c r="BM57" s="320"/>
      <c r="BN57" s="320"/>
      <c r="BO57" s="320"/>
      <c r="BP57" s="320"/>
      <c r="BQ57" s="320"/>
      <c r="BR57" s="320"/>
      <c r="BS57" s="320"/>
      <c r="BT57" s="320"/>
      <c r="BU57" s="320"/>
      <c r="BV57" s="320"/>
      <c r="BW57" s="320"/>
      <c r="BX57" s="320"/>
      <c r="BY57" s="320"/>
      <c r="BZ57" s="320"/>
      <c r="CA57" s="320"/>
      <c r="CB57" s="320"/>
      <c r="CC57" s="320"/>
      <c r="CD57" s="320"/>
      <c r="CE57" s="320"/>
      <c r="CF57" s="320"/>
      <c r="CG57" s="320"/>
      <c r="CH57" s="320"/>
      <c r="CI57" s="320"/>
      <c r="CJ57" s="320"/>
      <c r="CK57" s="320"/>
      <c r="CL57" s="320"/>
      <c r="CM57" s="320"/>
      <c r="CN57" s="320"/>
      <c r="CO57" s="320"/>
      <c r="CP57" s="320"/>
      <c r="CQ57" s="320"/>
      <c r="CR57" s="320"/>
      <c r="CS57" s="320"/>
      <c r="CT57" s="320"/>
      <c r="CU57" s="320"/>
      <c r="CV57" s="320"/>
      <c r="CW57" s="320"/>
      <c r="CX57" s="320"/>
      <c r="CY57" s="320"/>
      <c r="CZ57" s="320"/>
      <c r="DA57" s="320"/>
      <c r="DB57" s="320"/>
      <c r="DC57" s="320"/>
      <c r="DD57" s="320"/>
      <c r="DE57" s="320"/>
      <c r="DF57" s="320"/>
      <c r="DG57" s="320"/>
      <c r="DH57" s="320"/>
      <c r="DI57" s="320"/>
      <c r="DJ57" s="320"/>
      <c r="DK57" s="320"/>
      <c r="DL57" s="320"/>
      <c r="DM57" s="320"/>
      <c r="DN57" s="320"/>
      <c r="DO57" s="320"/>
      <c r="DP57" s="320"/>
      <c r="DQ57" s="320"/>
      <c r="DR57" s="320"/>
      <c r="DS57" s="320"/>
      <c r="DT57" s="320"/>
      <c r="DU57" s="320"/>
      <c r="DV57" s="320"/>
      <c r="DW57" s="320"/>
      <c r="DX57" s="320"/>
      <c r="DY57" s="320"/>
      <c r="DZ57" s="320"/>
      <c r="EA57" s="320"/>
      <c r="EB57" s="320"/>
      <c r="EC57" s="320"/>
      <c r="ED57" s="320"/>
      <c r="EE57" s="320"/>
      <c r="EF57" s="320"/>
      <c r="EG57" s="320"/>
      <c r="EH57" s="320"/>
      <c r="EI57" s="320"/>
      <c r="EJ57" s="320"/>
      <c r="EK57" s="320"/>
      <c r="EL57" s="320"/>
      <c r="EM57" s="320"/>
      <c r="EN57" s="320"/>
      <c r="EO57" s="320"/>
      <c r="EP57" s="320"/>
      <c r="EQ57" s="320"/>
      <c r="ER57" s="320"/>
      <c r="ES57" s="320"/>
      <c r="ET57" s="320"/>
      <c r="EU57" s="320"/>
      <c r="EV57" s="320"/>
      <c r="EW57" s="320"/>
      <c r="EX57" s="320"/>
      <c r="EY57" s="320"/>
      <c r="EZ57" s="320"/>
      <c r="FA57" s="320"/>
      <c r="FB57" s="320"/>
      <c r="FC57" s="320"/>
    </row>
    <row r="58" spans="1:163" ht="3" customHeight="1" thickBot="1" x14ac:dyDescent="0.25">
      <c r="A58" s="168"/>
      <c r="B58" s="168"/>
      <c r="C58" s="168"/>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68"/>
      <c r="AB58" s="168"/>
      <c r="AC58" s="168"/>
      <c r="AD58" s="168"/>
      <c r="AE58" s="168"/>
      <c r="AF58" s="168"/>
      <c r="AG58" s="168"/>
      <c r="AH58" s="168"/>
      <c r="AI58" s="168"/>
      <c r="AJ58" s="168"/>
      <c r="AK58" s="168"/>
      <c r="AL58" s="168"/>
      <c r="AM58" s="168"/>
      <c r="AN58" s="168"/>
      <c r="AO58" s="168"/>
      <c r="AP58" s="168"/>
      <c r="AQ58" s="168"/>
      <c r="AR58" s="168"/>
      <c r="AS58" s="168"/>
      <c r="AT58" s="168"/>
      <c r="AU58" s="168"/>
      <c r="AV58" s="168"/>
      <c r="AW58" s="168"/>
      <c r="AX58" s="168"/>
      <c r="AY58" s="168"/>
      <c r="AZ58" s="168"/>
      <c r="BA58" s="168"/>
    </row>
    <row r="59" spans="1:163" s="160" customFormat="1" ht="14.1" customHeight="1" x14ac:dyDescent="0.2">
      <c r="A59" s="324" t="s">
        <v>264</v>
      </c>
      <c r="B59" s="325"/>
      <c r="C59" s="325"/>
      <c r="D59" s="325"/>
      <c r="E59" s="325"/>
      <c r="F59" s="325"/>
      <c r="G59" s="325"/>
      <c r="H59" s="325"/>
      <c r="I59" s="325"/>
      <c r="J59" s="325"/>
      <c r="K59" s="325"/>
      <c r="L59" s="325"/>
      <c r="M59" s="325"/>
      <c r="N59" s="325"/>
      <c r="O59" s="325"/>
      <c r="P59" s="325"/>
      <c r="Q59" s="325"/>
      <c r="R59" s="325"/>
      <c r="S59" s="325"/>
      <c r="T59" s="325"/>
      <c r="U59" s="325"/>
      <c r="V59" s="325"/>
      <c r="W59" s="325"/>
      <c r="X59" s="325"/>
      <c r="Y59" s="325"/>
      <c r="Z59" s="325"/>
      <c r="AA59" s="325"/>
      <c r="AB59" s="325"/>
      <c r="AC59" s="325"/>
      <c r="AD59" s="325"/>
      <c r="AE59" s="325"/>
      <c r="AF59" s="325"/>
      <c r="AG59" s="325"/>
      <c r="AH59" s="325"/>
      <c r="AI59" s="325"/>
      <c r="AJ59" s="325"/>
      <c r="AK59" s="325"/>
      <c r="AL59" s="325"/>
      <c r="AM59" s="325"/>
      <c r="AN59" s="326"/>
      <c r="AO59" s="311"/>
      <c r="AP59" s="312"/>
      <c r="AQ59" s="312"/>
      <c r="AR59" s="312"/>
      <c r="AS59" s="312"/>
      <c r="AT59" s="312"/>
      <c r="AU59" s="312"/>
      <c r="AV59" s="312"/>
      <c r="AW59" s="312"/>
      <c r="AX59" s="312"/>
      <c r="AY59" s="312"/>
      <c r="AZ59" s="312"/>
      <c r="BA59" s="313"/>
      <c r="BB59" s="311"/>
      <c r="BC59" s="312"/>
      <c r="BD59" s="312"/>
      <c r="BE59" s="312"/>
      <c r="BF59" s="312"/>
      <c r="BG59" s="312"/>
      <c r="BH59" s="312"/>
      <c r="BI59" s="312"/>
      <c r="BJ59" s="312"/>
      <c r="BK59" s="313"/>
      <c r="BL59" s="311"/>
      <c r="BM59" s="312"/>
      <c r="BN59" s="312"/>
      <c r="BO59" s="312"/>
      <c r="BP59" s="312"/>
      <c r="BQ59" s="312"/>
      <c r="BR59" s="312"/>
      <c r="BS59" s="312"/>
      <c r="BT59" s="312"/>
      <c r="BU59" s="312"/>
      <c r="BV59" s="312"/>
      <c r="BW59" s="313"/>
      <c r="BX59" s="311"/>
      <c r="BY59" s="312"/>
      <c r="BZ59" s="312"/>
      <c r="CA59" s="312"/>
      <c r="CB59" s="312"/>
      <c r="CC59" s="312"/>
      <c r="CD59" s="312"/>
      <c r="CE59" s="312"/>
      <c r="CF59" s="312"/>
      <c r="CG59" s="312"/>
      <c r="CH59" s="312"/>
      <c r="CI59" s="313"/>
      <c r="CJ59" s="311"/>
      <c r="CK59" s="312"/>
      <c r="CL59" s="312"/>
      <c r="CM59" s="312"/>
      <c r="CN59" s="312"/>
      <c r="CO59" s="312"/>
      <c r="CP59" s="312"/>
      <c r="CQ59" s="312"/>
      <c r="CR59" s="312"/>
      <c r="CS59" s="312"/>
      <c r="CT59" s="312"/>
      <c r="CU59" s="313"/>
      <c r="CV59" s="311"/>
      <c r="CW59" s="312"/>
      <c r="CX59" s="312"/>
      <c r="CY59" s="312"/>
      <c r="CZ59" s="312"/>
      <c r="DA59" s="312"/>
      <c r="DB59" s="312"/>
      <c r="DC59" s="312"/>
      <c r="DD59" s="312"/>
      <c r="DE59" s="312"/>
      <c r="DF59" s="312"/>
      <c r="DG59" s="313"/>
      <c r="DH59" s="311"/>
      <c r="DI59" s="312"/>
      <c r="DJ59" s="312"/>
      <c r="DK59" s="312"/>
      <c r="DL59" s="312"/>
      <c r="DM59" s="312"/>
      <c r="DN59" s="312"/>
      <c r="DO59" s="312"/>
      <c r="DP59" s="312"/>
      <c r="DQ59" s="312"/>
      <c r="DR59" s="312"/>
      <c r="DS59" s="313"/>
      <c r="DT59" s="311"/>
      <c r="DU59" s="312"/>
      <c r="DV59" s="312"/>
      <c r="DW59" s="312"/>
      <c r="DX59" s="312"/>
      <c r="DY59" s="312"/>
      <c r="DZ59" s="312"/>
      <c r="EA59" s="312"/>
      <c r="EB59" s="312"/>
      <c r="EC59" s="312"/>
      <c r="ED59" s="312"/>
      <c r="EE59" s="313"/>
      <c r="EF59" s="311"/>
      <c r="EG59" s="312"/>
      <c r="EH59" s="312"/>
      <c r="EI59" s="312"/>
      <c r="EJ59" s="312"/>
      <c r="EK59" s="312"/>
      <c r="EL59" s="312"/>
      <c r="EM59" s="312"/>
      <c r="EN59" s="312"/>
      <c r="EO59" s="312"/>
      <c r="EP59" s="312"/>
      <c r="EQ59" s="313"/>
      <c r="ER59" s="311"/>
      <c r="ES59" s="312"/>
      <c r="ET59" s="312"/>
      <c r="EU59" s="312"/>
      <c r="EV59" s="312"/>
      <c r="EW59" s="312"/>
      <c r="EX59" s="312"/>
      <c r="EY59" s="312"/>
      <c r="EZ59" s="312"/>
      <c r="FA59" s="312"/>
      <c r="FB59" s="312"/>
      <c r="FC59" s="313"/>
    </row>
    <row r="60" spans="1:163" s="160" customFormat="1" ht="5.0999999999999996" customHeight="1" x14ac:dyDescent="0.2">
      <c r="A60" s="327"/>
      <c r="B60" s="328"/>
      <c r="C60" s="328"/>
      <c r="D60" s="328"/>
      <c r="E60" s="328"/>
      <c r="F60" s="328"/>
      <c r="G60" s="328"/>
      <c r="H60" s="328"/>
      <c r="I60" s="328"/>
      <c r="J60" s="328"/>
      <c r="K60" s="328"/>
      <c r="L60" s="328"/>
      <c r="M60" s="328"/>
      <c r="N60" s="328"/>
      <c r="O60" s="328"/>
      <c r="P60" s="328"/>
      <c r="Q60" s="328"/>
      <c r="R60" s="328"/>
      <c r="S60" s="328"/>
      <c r="T60" s="328"/>
      <c r="U60" s="328"/>
      <c r="V60" s="328"/>
      <c r="W60" s="328"/>
      <c r="X60" s="328"/>
      <c r="Y60" s="328"/>
      <c r="Z60" s="328"/>
      <c r="AA60" s="328"/>
      <c r="AB60" s="328"/>
      <c r="AC60" s="328"/>
      <c r="AD60" s="328"/>
      <c r="AE60" s="328"/>
      <c r="AF60" s="328"/>
      <c r="AG60" s="328"/>
      <c r="AH60" s="328"/>
      <c r="AI60" s="328"/>
      <c r="AJ60" s="328"/>
      <c r="AK60" s="328"/>
      <c r="AL60" s="328"/>
      <c r="AM60" s="328"/>
      <c r="AN60" s="329"/>
      <c r="AO60" s="314"/>
      <c r="AP60" s="315"/>
      <c r="AQ60" s="315"/>
      <c r="AR60" s="315"/>
      <c r="AS60" s="315"/>
      <c r="AT60" s="315"/>
      <c r="AU60" s="315"/>
      <c r="AV60" s="315"/>
      <c r="AW60" s="315"/>
      <c r="AX60" s="315"/>
      <c r="AY60" s="315"/>
      <c r="AZ60" s="315"/>
      <c r="BA60" s="316"/>
      <c r="BB60" s="314"/>
      <c r="BC60" s="315"/>
      <c r="BD60" s="315"/>
      <c r="BE60" s="315"/>
      <c r="BF60" s="315"/>
      <c r="BG60" s="315"/>
      <c r="BH60" s="315"/>
      <c r="BI60" s="315"/>
      <c r="BJ60" s="315"/>
      <c r="BK60" s="316"/>
      <c r="BL60" s="314"/>
      <c r="BM60" s="315"/>
      <c r="BN60" s="315"/>
      <c r="BO60" s="315"/>
      <c r="BP60" s="315"/>
      <c r="BQ60" s="315"/>
      <c r="BR60" s="315"/>
      <c r="BS60" s="315"/>
      <c r="BT60" s="315"/>
      <c r="BU60" s="315"/>
      <c r="BV60" s="315"/>
      <c r="BW60" s="316"/>
      <c r="BX60" s="314"/>
      <c r="BY60" s="315"/>
      <c r="BZ60" s="315"/>
      <c r="CA60" s="315"/>
      <c r="CB60" s="315"/>
      <c r="CC60" s="315"/>
      <c r="CD60" s="315"/>
      <c r="CE60" s="315"/>
      <c r="CF60" s="315"/>
      <c r="CG60" s="315"/>
      <c r="CH60" s="315"/>
      <c r="CI60" s="316"/>
      <c r="CJ60" s="314"/>
      <c r="CK60" s="315"/>
      <c r="CL60" s="315"/>
      <c r="CM60" s="315"/>
      <c r="CN60" s="315"/>
      <c r="CO60" s="315"/>
      <c r="CP60" s="315"/>
      <c r="CQ60" s="315"/>
      <c r="CR60" s="315"/>
      <c r="CS60" s="315"/>
      <c r="CT60" s="315"/>
      <c r="CU60" s="316"/>
      <c r="CV60" s="314"/>
      <c r="CW60" s="315"/>
      <c r="CX60" s="315"/>
      <c r="CY60" s="315"/>
      <c r="CZ60" s="315"/>
      <c r="DA60" s="315"/>
      <c r="DB60" s="315"/>
      <c r="DC60" s="315"/>
      <c r="DD60" s="315"/>
      <c r="DE60" s="315"/>
      <c r="DF60" s="315"/>
      <c r="DG60" s="316"/>
      <c r="DH60" s="314"/>
      <c r="DI60" s="315"/>
      <c r="DJ60" s="315"/>
      <c r="DK60" s="315"/>
      <c r="DL60" s="315"/>
      <c r="DM60" s="315"/>
      <c r="DN60" s="315"/>
      <c r="DO60" s="315"/>
      <c r="DP60" s="315"/>
      <c r="DQ60" s="315"/>
      <c r="DR60" s="315"/>
      <c r="DS60" s="316"/>
      <c r="DT60" s="314"/>
      <c r="DU60" s="315"/>
      <c r="DV60" s="315"/>
      <c r="DW60" s="315"/>
      <c r="DX60" s="315"/>
      <c r="DY60" s="315"/>
      <c r="DZ60" s="315"/>
      <c r="EA60" s="315"/>
      <c r="EB60" s="315"/>
      <c r="EC60" s="315"/>
      <c r="ED60" s="315"/>
      <c r="EE60" s="316"/>
      <c r="EF60" s="314"/>
      <c r="EG60" s="315"/>
      <c r="EH60" s="315"/>
      <c r="EI60" s="315"/>
      <c r="EJ60" s="315"/>
      <c r="EK60" s="315"/>
      <c r="EL60" s="315"/>
      <c r="EM60" s="315"/>
      <c r="EN60" s="315"/>
      <c r="EO60" s="315"/>
      <c r="EP60" s="315"/>
      <c r="EQ60" s="316"/>
      <c r="ER60" s="314"/>
      <c r="ES60" s="315"/>
      <c r="ET60" s="315"/>
      <c r="EU60" s="315"/>
      <c r="EV60" s="315"/>
      <c r="EW60" s="315"/>
      <c r="EX60" s="315"/>
      <c r="EY60" s="315"/>
      <c r="EZ60" s="315"/>
      <c r="FA60" s="315"/>
      <c r="FB60" s="315"/>
      <c r="FC60" s="316"/>
    </row>
    <row r="61" spans="1:163" s="163" customFormat="1" ht="9.1999999999999993" customHeight="1" x14ac:dyDescent="0.2">
      <c r="A61" s="331" t="s">
        <v>263</v>
      </c>
      <c r="B61" s="332"/>
      <c r="C61" s="332"/>
      <c r="D61" s="332"/>
      <c r="E61" s="332"/>
      <c r="F61" s="332"/>
      <c r="G61" s="332"/>
      <c r="H61" s="332"/>
      <c r="I61" s="332"/>
      <c r="J61" s="332"/>
      <c r="K61" s="332"/>
      <c r="L61" s="332"/>
      <c r="M61" s="332"/>
      <c r="N61" s="332"/>
      <c r="O61" s="332"/>
      <c r="P61" s="332"/>
      <c r="Q61" s="332"/>
      <c r="R61" s="332"/>
      <c r="S61" s="332"/>
      <c r="T61" s="332"/>
      <c r="U61" s="332"/>
      <c r="V61" s="332"/>
      <c r="W61" s="332"/>
      <c r="X61" s="332"/>
      <c r="Y61" s="332"/>
      <c r="Z61" s="332"/>
      <c r="AA61" s="332"/>
      <c r="AB61" s="332"/>
      <c r="AC61" s="332"/>
      <c r="AD61" s="332"/>
      <c r="AE61" s="332"/>
      <c r="AF61" s="332"/>
      <c r="AG61" s="332"/>
      <c r="AH61" s="332"/>
      <c r="AI61" s="332"/>
      <c r="AJ61" s="332"/>
      <c r="AK61" s="332"/>
      <c r="AL61" s="332"/>
      <c r="AM61" s="332"/>
      <c r="AN61" s="332"/>
      <c r="AO61" s="323"/>
      <c r="AP61" s="323"/>
      <c r="AQ61" s="323"/>
      <c r="AR61" s="323"/>
      <c r="AS61" s="323"/>
      <c r="AT61" s="323"/>
      <c r="AU61" s="323"/>
      <c r="AV61" s="323"/>
      <c r="AW61" s="323"/>
      <c r="AX61" s="323"/>
      <c r="AY61" s="323"/>
      <c r="AZ61" s="323"/>
      <c r="BA61" s="323"/>
      <c r="BB61" s="323"/>
      <c r="BC61" s="323"/>
      <c r="BD61" s="323"/>
      <c r="BE61" s="323"/>
      <c r="BF61" s="323"/>
      <c r="BG61" s="323"/>
      <c r="BH61" s="323"/>
      <c r="BI61" s="323"/>
      <c r="BJ61" s="323"/>
      <c r="BK61" s="323"/>
      <c r="BL61" s="323"/>
      <c r="BM61" s="323"/>
      <c r="BN61" s="323"/>
      <c r="BO61" s="323"/>
      <c r="BP61" s="323"/>
      <c r="BQ61" s="323"/>
      <c r="BR61" s="323"/>
      <c r="BS61" s="323"/>
      <c r="BT61" s="323"/>
      <c r="BU61" s="323"/>
      <c r="BV61" s="323"/>
      <c r="BW61" s="323"/>
      <c r="BX61" s="323"/>
      <c r="BY61" s="323"/>
      <c r="BZ61" s="323"/>
      <c r="CA61" s="323"/>
      <c r="CB61" s="323"/>
      <c r="CC61" s="323"/>
      <c r="CD61" s="323"/>
      <c r="CE61" s="323"/>
      <c r="CF61" s="323"/>
      <c r="CG61" s="323"/>
      <c r="CH61" s="323"/>
      <c r="CI61" s="323"/>
      <c r="CJ61" s="323"/>
      <c r="CK61" s="323"/>
      <c r="CL61" s="323"/>
      <c r="CM61" s="323"/>
      <c r="CN61" s="323"/>
      <c r="CO61" s="323"/>
      <c r="CP61" s="323"/>
      <c r="CQ61" s="323"/>
      <c r="CR61" s="323"/>
      <c r="CS61" s="323"/>
      <c r="CT61" s="323"/>
      <c r="CU61" s="323"/>
      <c r="CV61" s="323"/>
      <c r="CW61" s="323"/>
      <c r="CX61" s="323"/>
      <c r="CY61" s="323"/>
      <c r="CZ61" s="323"/>
      <c r="DA61" s="323"/>
      <c r="DB61" s="323"/>
      <c r="DC61" s="323"/>
      <c r="DD61" s="323"/>
      <c r="DE61" s="323"/>
      <c r="DF61" s="323"/>
      <c r="DG61" s="323"/>
      <c r="DH61" s="323"/>
      <c r="DI61" s="323"/>
      <c r="DJ61" s="323"/>
      <c r="DK61" s="323"/>
      <c r="DL61" s="323"/>
      <c r="DM61" s="323"/>
      <c r="DN61" s="323"/>
      <c r="DO61" s="323"/>
      <c r="DP61" s="323"/>
      <c r="DQ61" s="323"/>
      <c r="DR61" s="323"/>
      <c r="DS61" s="323"/>
      <c r="DT61" s="323"/>
      <c r="DU61" s="323"/>
      <c r="DV61" s="323"/>
      <c r="DW61" s="323"/>
      <c r="DX61" s="323"/>
      <c r="DY61" s="323"/>
      <c r="DZ61" s="323"/>
      <c r="EA61" s="323"/>
      <c r="EB61" s="323"/>
      <c r="EC61" s="323"/>
      <c r="ED61" s="323"/>
      <c r="EE61" s="323"/>
      <c r="EF61" s="323"/>
      <c r="EG61" s="323"/>
      <c r="EH61" s="323"/>
      <c r="EI61" s="323"/>
      <c r="EJ61" s="323"/>
      <c r="EK61" s="323"/>
      <c r="EL61" s="323"/>
      <c r="EM61" s="323"/>
      <c r="EN61" s="323"/>
      <c r="EO61" s="323"/>
      <c r="EP61" s="323"/>
      <c r="EQ61" s="323"/>
      <c r="ER61" s="323"/>
      <c r="ES61" s="323"/>
      <c r="ET61" s="323"/>
      <c r="EU61" s="323"/>
      <c r="EV61" s="323"/>
      <c r="EW61" s="323"/>
      <c r="EX61" s="323"/>
      <c r="EY61" s="323"/>
      <c r="EZ61" s="323"/>
      <c r="FA61" s="323"/>
      <c r="FB61" s="323"/>
      <c r="FC61" s="323"/>
    </row>
    <row r="62" spans="1:163" s="160" customFormat="1" ht="9.1999999999999993" customHeight="1" x14ac:dyDescent="0.2">
      <c r="A62" s="283" t="s">
        <v>262</v>
      </c>
      <c r="B62" s="287"/>
      <c r="C62" s="287"/>
      <c r="D62" s="287"/>
      <c r="E62" s="287"/>
      <c r="F62" s="287"/>
      <c r="G62" s="287"/>
      <c r="H62" s="287"/>
      <c r="I62" s="287"/>
      <c r="J62" s="287"/>
      <c r="K62" s="287"/>
      <c r="L62" s="287"/>
      <c r="M62" s="287"/>
      <c r="N62" s="287"/>
      <c r="O62" s="287"/>
      <c r="P62" s="287"/>
      <c r="Q62" s="287"/>
      <c r="R62" s="287"/>
      <c r="S62" s="287"/>
      <c r="T62" s="287"/>
      <c r="U62" s="287"/>
      <c r="V62" s="287"/>
      <c r="W62" s="287"/>
      <c r="X62" s="287"/>
      <c r="Y62" s="287"/>
      <c r="Z62" s="287"/>
      <c r="AA62" s="287"/>
      <c r="AB62" s="287"/>
      <c r="AC62" s="287"/>
      <c r="AD62" s="287"/>
      <c r="AE62" s="287"/>
      <c r="AF62" s="287"/>
      <c r="AG62" s="287"/>
      <c r="AH62" s="287"/>
      <c r="AI62" s="287"/>
      <c r="AJ62" s="287"/>
      <c r="AK62" s="287"/>
      <c r="AL62" s="287"/>
      <c r="AM62" s="287"/>
      <c r="AN62" s="287"/>
      <c r="AO62" s="330"/>
      <c r="AP62" s="330"/>
      <c r="AQ62" s="330"/>
      <c r="AR62" s="330"/>
      <c r="AS62" s="330"/>
      <c r="AT62" s="330"/>
      <c r="AU62" s="330"/>
      <c r="AV62" s="330"/>
      <c r="AW62" s="330"/>
      <c r="AX62" s="330"/>
      <c r="AY62" s="330"/>
      <c r="AZ62" s="330"/>
      <c r="BA62" s="330"/>
      <c r="BB62" s="330"/>
      <c r="BC62" s="330"/>
      <c r="BD62" s="330"/>
      <c r="BE62" s="330"/>
      <c r="BF62" s="330"/>
      <c r="BG62" s="330"/>
      <c r="BH62" s="330"/>
      <c r="BI62" s="330"/>
      <c r="BJ62" s="330"/>
      <c r="BK62" s="330"/>
      <c r="BL62" s="330"/>
      <c r="BM62" s="330"/>
      <c r="BN62" s="330"/>
      <c r="BO62" s="330"/>
      <c r="BP62" s="330"/>
      <c r="BQ62" s="330"/>
      <c r="BR62" s="330"/>
      <c r="BS62" s="330"/>
      <c r="BT62" s="330"/>
      <c r="BU62" s="330"/>
      <c r="BV62" s="330"/>
      <c r="BW62" s="330"/>
      <c r="BX62" s="330"/>
      <c r="BY62" s="330"/>
      <c r="BZ62" s="330"/>
      <c r="CA62" s="330"/>
      <c r="CB62" s="330"/>
      <c r="CC62" s="330"/>
      <c r="CD62" s="330"/>
      <c r="CE62" s="330"/>
      <c r="CF62" s="330"/>
      <c r="CG62" s="330"/>
      <c r="CH62" s="330"/>
      <c r="CI62" s="330"/>
      <c r="CJ62" s="330"/>
      <c r="CK62" s="330"/>
      <c r="CL62" s="330"/>
      <c r="CM62" s="330"/>
      <c r="CN62" s="330"/>
      <c r="CO62" s="330"/>
      <c r="CP62" s="330"/>
      <c r="CQ62" s="330"/>
      <c r="CR62" s="330"/>
      <c r="CS62" s="330"/>
      <c r="CT62" s="330"/>
      <c r="CU62" s="330"/>
      <c r="CV62" s="330"/>
      <c r="CW62" s="330"/>
      <c r="CX62" s="330"/>
      <c r="CY62" s="330"/>
      <c r="CZ62" s="330"/>
      <c r="DA62" s="330"/>
      <c r="DB62" s="330"/>
      <c r="DC62" s="330"/>
      <c r="DD62" s="330"/>
      <c r="DE62" s="330"/>
      <c r="DF62" s="330"/>
      <c r="DG62" s="330"/>
      <c r="DH62" s="330"/>
      <c r="DI62" s="330"/>
      <c r="DJ62" s="330"/>
      <c r="DK62" s="330"/>
      <c r="DL62" s="330"/>
      <c r="DM62" s="330"/>
      <c r="DN62" s="330"/>
      <c r="DO62" s="330"/>
      <c r="DP62" s="330"/>
      <c r="DQ62" s="330"/>
      <c r="DR62" s="330"/>
      <c r="DS62" s="330"/>
      <c r="DT62" s="330"/>
      <c r="DU62" s="330"/>
      <c r="DV62" s="330"/>
      <c r="DW62" s="330"/>
      <c r="DX62" s="330"/>
      <c r="DY62" s="330"/>
      <c r="DZ62" s="330"/>
      <c r="EA62" s="330"/>
      <c r="EB62" s="330"/>
      <c r="EC62" s="330"/>
      <c r="ED62" s="330"/>
      <c r="EE62" s="330"/>
      <c r="EF62" s="330"/>
      <c r="EG62" s="330"/>
      <c r="EH62" s="330"/>
      <c r="EI62" s="330"/>
      <c r="EJ62" s="330"/>
      <c r="EK62" s="330"/>
      <c r="EL62" s="330"/>
      <c r="EM62" s="330"/>
      <c r="EN62" s="330"/>
      <c r="EO62" s="330"/>
      <c r="EP62" s="330"/>
      <c r="EQ62" s="330"/>
      <c r="ER62" s="330"/>
      <c r="ES62" s="330"/>
      <c r="ET62" s="330"/>
      <c r="EU62" s="330"/>
      <c r="EV62" s="330"/>
      <c r="EW62" s="330"/>
      <c r="EX62" s="330"/>
      <c r="EY62" s="330"/>
      <c r="EZ62" s="330"/>
      <c r="FA62" s="330"/>
      <c r="FB62" s="330"/>
      <c r="FC62" s="330"/>
    </row>
    <row r="63" spans="1:163" s="160" customFormat="1" ht="9.1999999999999993" customHeight="1" x14ac:dyDescent="0.2">
      <c r="A63" s="283" t="s">
        <v>261</v>
      </c>
      <c r="B63" s="287"/>
      <c r="C63" s="287"/>
      <c r="D63" s="287"/>
      <c r="E63" s="287"/>
      <c r="F63" s="287"/>
      <c r="G63" s="287"/>
      <c r="H63" s="287"/>
      <c r="I63" s="287"/>
      <c r="J63" s="287"/>
      <c r="K63" s="287"/>
      <c r="L63" s="287"/>
      <c r="M63" s="287"/>
      <c r="N63" s="287"/>
      <c r="O63" s="287"/>
      <c r="P63" s="287"/>
      <c r="Q63" s="287"/>
      <c r="R63" s="287"/>
      <c r="S63" s="287"/>
      <c r="T63" s="287"/>
      <c r="U63" s="287"/>
      <c r="V63" s="287"/>
      <c r="W63" s="287"/>
      <c r="X63" s="287"/>
      <c r="Y63" s="287"/>
      <c r="Z63" s="287"/>
      <c r="AA63" s="287"/>
      <c r="AB63" s="287"/>
      <c r="AC63" s="287"/>
      <c r="AD63" s="287"/>
      <c r="AE63" s="287"/>
      <c r="AF63" s="287"/>
      <c r="AG63" s="287"/>
      <c r="AH63" s="287"/>
      <c r="AI63" s="287"/>
      <c r="AJ63" s="287"/>
      <c r="AK63" s="287"/>
      <c r="AL63" s="287"/>
      <c r="AM63" s="287"/>
      <c r="AN63" s="287"/>
      <c r="AO63" s="330"/>
      <c r="AP63" s="330"/>
      <c r="AQ63" s="330"/>
      <c r="AR63" s="330"/>
      <c r="AS63" s="330"/>
      <c r="AT63" s="330"/>
      <c r="AU63" s="330"/>
      <c r="AV63" s="330"/>
      <c r="AW63" s="330"/>
      <c r="AX63" s="330"/>
      <c r="AY63" s="330"/>
      <c r="AZ63" s="330"/>
      <c r="BA63" s="330"/>
      <c r="BB63" s="330"/>
      <c r="BC63" s="330"/>
      <c r="BD63" s="330"/>
      <c r="BE63" s="330"/>
      <c r="BF63" s="330"/>
      <c r="BG63" s="330"/>
      <c r="BH63" s="330"/>
      <c r="BI63" s="330"/>
      <c r="BJ63" s="330"/>
      <c r="BK63" s="330"/>
      <c r="BL63" s="330"/>
      <c r="BM63" s="330"/>
      <c r="BN63" s="330"/>
      <c r="BO63" s="330"/>
      <c r="BP63" s="330"/>
      <c r="BQ63" s="330"/>
      <c r="BR63" s="330"/>
      <c r="BS63" s="330"/>
      <c r="BT63" s="330"/>
      <c r="BU63" s="330"/>
      <c r="BV63" s="330"/>
      <c r="BW63" s="330"/>
      <c r="BX63" s="330"/>
      <c r="BY63" s="330"/>
      <c r="BZ63" s="330"/>
      <c r="CA63" s="330"/>
      <c r="CB63" s="330"/>
      <c r="CC63" s="330"/>
      <c r="CD63" s="330"/>
      <c r="CE63" s="330"/>
      <c r="CF63" s="330"/>
      <c r="CG63" s="330"/>
      <c r="CH63" s="330"/>
      <c r="CI63" s="330"/>
      <c r="CJ63" s="330"/>
      <c r="CK63" s="330"/>
      <c r="CL63" s="330"/>
      <c r="CM63" s="330"/>
      <c r="CN63" s="330"/>
      <c r="CO63" s="330"/>
      <c r="CP63" s="330"/>
      <c r="CQ63" s="330"/>
      <c r="CR63" s="330"/>
      <c r="CS63" s="330"/>
      <c r="CT63" s="330"/>
      <c r="CU63" s="330"/>
      <c r="CV63" s="330"/>
      <c r="CW63" s="330"/>
      <c r="CX63" s="330"/>
      <c r="CY63" s="330"/>
      <c r="CZ63" s="330"/>
      <c r="DA63" s="330"/>
      <c r="DB63" s="330"/>
      <c r="DC63" s="330"/>
      <c r="DD63" s="330"/>
      <c r="DE63" s="330"/>
      <c r="DF63" s="330"/>
      <c r="DG63" s="330"/>
      <c r="DH63" s="330"/>
      <c r="DI63" s="330"/>
      <c r="DJ63" s="330"/>
      <c r="DK63" s="330"/>
      <c r="DL63" s="330"/>
      <c r="DM63" s="330"/>
      <c r="DN63" s="330"/>
      <c r="DO63" s="330"/>
      <c r="DP63" s="330"/>
      <c r="DQ63" s="330"/>
      <c r="DR63" s="330"/>
      <c r="DS63" s="330"/>
      <c r="DT63" s="330"/>
      <c r="DU63" s="330"/>
      <c r="DV63" s="330"/>
      <c r="DW63" s="330"/>
      <c r="DX63" s="330"/>
      <c r="DY63" s="330"/>
      <c r="DZ63" s="330"/>
      <c r="EA63" s="330"/>
      <c r="EB63" s="330"/>
      <c r="EC63" s="330"/>
      <c r="ED63" s="330"/>
      <c r="EE63" s="330"/>
      <c r="EF63" s="330"/>
      <c r="EG63" s="330"/>
      <c r="EH63" s="330"/>
      <c r="EI63" s="330"/>
      <c r="EJ63" s="330"/>
      <c r="EK63" s="330"/>
      <c r="EL63" s="330"/>
      <c r="EM63" s="330"/>
      <c r="EN63" s="330"/>
      <c r="EO63" s="330"/>
      <c r="EP63" s="330"/>
      <c r="EQ63" s="330"/>
      <c r="ER63" s="330"/>
      <c r="ES63" s="330"/>
      <c r="ET63" s="330"/>
      <c r="EU63" s="330"/>
      <c r="EV63" s="330"/>
      <c r="EW63" s="330"/>
      <c r="EX63" s="330"/>
      <c r="EY63" s="330"/>
      <c r="EZ63" s="330"/>
      <c r="FA63" s="330"/>
      <c r="FB63" s="330"/>
      <c r="FC63" s="330"/>
    </row>
    <row r="64" spans="1:163" s="160" customFormat="1" ht="9.1999999999999993" customHeight="1" x14ac:dyDescent="0.2">
      <c r="A64" s="297" t="s">
        <v>260</v>
      </c>
      <c r="B64" s="298"/>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8"/>
      <c r="AA64" s="298"/>
      <c r="AB64" s="298"/>
      <c r="AC64" s="298"/>
      <c r="AD64" s="298"/>
      <c r="AE64" s="298"/>
      <c r="AF64" s="298"/>
      <c r="AG64" s="298"/>
      <c r="AH64" s="298"/>
      <c r="AI64" s="298"/>
      <c r="AJ64" s="298"/>
      <c r="AK64" s="298"/>
      <c r="AL64" s="298"/>
      <c r="AM64" s="298"/>
      <c r="AN64" s="298"/>
      <c r="AO64" s="330"/>
      <c r="AP64" s="330"/>
      <c r="AQ64" s="330"/>
      <c r="AR64" s="330"/>
      <c r="AS64" s="330"/>
      <c r="AT64" s="330"/>
      <c r="AU64" s="330"/>
      <c r="AV64" s="330"/>
      <c r="AW64" s="330"/>
      <c r="AX64" s="330"/>
      <c r="AY64" s="330"/>
      <c r="AZ64" s="330"/>
      <c r="BA64" s="330"/>
      <c r="BB64" s="319"/>
      <c r="BC64" s="319"/>
      <c r="BD64" s="319"/>
      <c r="BE64" s="319"/>
      <c r="BF64" s="319"/>
      <c r="BG64" s="319"/>
      <c r="BH64" s="319"/>
      <c r="BI64" s="319"/>
      <c r="BJ64" s="319"/>
      <c r="BK64" s="319"/>
      <c r="BL64" s="333"/>
      <c r="BM64" s="334"/>
      <c r="BN64" s="334"/>
      <c r="BO64" s="334"/>
      <c r="BP64" s="334"/>
      <c r="BQ64" s="334"/>
      <c r="BR64" s="334"/>
      <c r="BS64" s="334"/>
      <c r="BT64" s="334"/>
      <c r="BU64" s="334"/>
      <c r="BV64" s="334"/>
      <c r="BW64" s="335"/>
      <c r="BX64" s="333"/>
      <c r="BY64" s="334"/>
      <c r="BZ64" s="334"/>
      <c r="CA64" s="334"/>
      <c r="CB64" s="334"/>
      <c r="CC64" s="334"/>
      <c r="CD64" s="334"/>
      <c r="CE64" s="334"/>
      <c r="CF64" s="334"/>
      <c r="CG64" s="334"/>
      <c r="CH64" s="334"/>
      <c r="CI64" s="335"/>
      <c r="CJ64" s="333"/>
      <c r="CK64" s="334"/>
      <c r="CL64" s="334"/>
      <c r="CM64" s="334"/>
      <c r="CN64" s="334"/>
      <c r="CO64" s="334"/>
      <c r="CP64" s="334"/>
      <c r="CQ64" s="334"/>
      <c r="CR64" s="334"/>
      <c r="CS64" s="334"/>
      <c r="CT64" s="334"/>
      <c r="CU64" s="335"/>
      <c r="CV64" s="333"/>
      <c r="CW64" s="334"/>
      <c r="CX64" s="334"/>
      <c r="CY64" s="334"/>
      <c r="CZ64" s="334"/>
      <c r="DA64" s="334"/>
      <c r="DB64" s="334"/>
      <c r="DC64" s="334"/>
      <c r="DD64" s="334"/>
      <c r="DE64" s="334"/>
      <c r="DF64" s="334"/>
      <c r="DG64" s="335"/>
      <c r="DH64" s="333"/>
      <c r="DI64" s="334"/>
      <c r="DJ64" s="334"/>
      <c r="DK64" s="334"/>
      <c r="DL64" s="334"/>
      <c r="DM64" s="334"/>
      <c r="DN64" s="334"/>
      <c r="DO64" s="334"/>
      <c r="DP64" s="334"/>
      <c r="DQ64" s="334"/>
      <c r="DR64" s="334"/>
      <c r="DS64" s="335"/>
      <c r="DT64" s="333"/>
      <c r="DU64" s="334"/>
      <c r="DV64" s="334"/>
      <c r="DW64" s="334"/>
      <c r="DX64" s="334"/>
      <c r="DY64" s="334"/>
      <c r="DZ64" s="334"/>
      <c r="EA64" s="334"/>
      <c r="EB64" s="334"/>
      <c r="EC64" s="334"/>
      <c r="ED64" s="334"/>
      <c r="EE64" s="335"/>
      <c r="EF64" s="333"/>
      <c r="EG64" s="334"/>
      <c r="EH64" s="334"/>
      <c r="EI64" s="334"/>
      <c r="EJ64" s="334"/>
      <c r="EK64" s="334"/>
      <c r="EL64" s="334"/>
      <c r="EM64" s="334"/>
      <c r="EN64" s="334"/>
      <c r="EO64" s="334"/>
      <c r="EP64" s="334"/>
      <c r="EQ64" s="335"/>
      <c r="ER64" s="333"/>
      <c r="ES64" s="334"/>
      <c r="ET64" s="334"/>
      <c r="EU64" s="334"/>
      <c r="EV64" s="334"/>
      <c r="EW64" s="334"/>
      <c r="EX64" s="334"/>
      <c r="EY64" s="334"/>
      <c r="EZ64" s="334"/>
      <c r="FA64" s="334"/>
      <c r="FB64" s="334"/>
      <c r="FC64" s="335"/>
    </row>
    <row r="65" spans="1:163" s="160" customFormat="1" ht="9.1999999999999993" customHeight="1" x14ac:dyDescent="0.2">
      <c r="A65" s="283"/>
      <c r="B65" s="287"/>
      <c r="C65" s="287"/>
      <c r="D65" s="287"/>
      <c r="E65" s="287"/>
      <c r="F65" s="287"/>
      <c r="G65" s="287"/>
      <c r="H65" s="287"/>
      <c r="I65" s="287"/>
      <c r="J65" s="287"/>
      <c r="K65" s="287"/>
      <c r="L65" s="287"/>
      <c r="M65" s="287"/>
      <c r="N65" s="287"/>
      <c r="O65" s="287"/>
      <c r="P65" s="287"/>
      <c r="Q65" s="287"/>
      <c r="R65" s="287"/>
      <c r="S65" s="287"/>
      <c r="T65" s="287"/>
      <c r="U65" s="287"/>
      <c r="V65" s="287"/>
      <c r="W65" s="287"/>
      <c r="X65" s="287"/>
      <c r="Y65" s="287"/>
      <c r="Z65" s="287"/>
      <c r="AA65" s="287"/>
      <c r="AB65" s="287"/>
      <c r="AC65" s="287"/>
      <c r="AD65" s="287"/>
      <c r="AE65" s="287"/>
      <c r="AF65" s="287"/>
      <c r="AG65" s="287"/>
      <c r="AH65" s="287"/>
      <c r="AI65" s="287"/>
      <c r="AJ65" s="287"/>
      <c r="AK65" s="287"/>
      <c r="AL65" s="287"/>
      <c r="AM65" s="287"/>
      <c r="AN65" s="287"/>
      <c r="AO65" s="330"/>
      <c r="AP65" s="330"/>
      <c r="AQ65" s="330"/>
      <c r="AR65" s="330"/>
      <c r="AS65" s="330"/>
      <c r="AT65" s="330"/>
      <c r="AU65" s="330"/>
      <c r="AV65" s="330"/>
      <c r="AW65" s="330"/>
      <c r="AX65" s="330"/>
      <c r="AY65" s="330"/>
      <c r="AZ65" s="330"/>
      <c r="BA65" s="330"/>
      <c r="BB65" s="319"/>
      <c r="BC65" s="319"/>
      <c r="BD65" s="319"/>
      <c r="BE65" s="319"/>
      <c r="BF65" s="319"/>
      <c r="BG65" s="319"/>
      <c r="BH65" s="319"/>
      <c r="BI65" s="319"/>
      <c r="BJ65" s="319"/>
      <c r="BK65" s="319"/>
      <c r="BL65" s="319"/>
      <c r="BM65" s="319"/>
      <c r="BN65" s="319"/>
      <c r="BO65" s="319"/>
      <c r="BP65" s="319"/>
      <c r="BQ65" s="319"/>
      <c r="BR65" s="319"/>
      <c r="BS65" s="319"/>
      <c r="BT65" s="319"/>
      <c r="BU65" s="319"/>
      <c r="BV65" s="319"/>
      <c r="BW65" s="319"/>
      <c r="BX65" s="319"/>
      <c r="BY65" s="319"/>
      <c r="BZ65" s="319"/>
      <c r="CA65" s="319"/>
      <c r="CB65" s="319"/>
      <c r="CC65" s="319"/>
      <c r="CD65" s="319"/>
      <c r="CE65" s="319"/>
      <c r="CF65" s="319"/>
      <c r="CG65" s="319"/>
      <c r="CH65" s="319"/>
      <c r="CI65" s="319"/>
      <c r="CJ65" s="319"/>
      <c r="CK65" s="319"/>
      <c r="CL65" s="319"/>
      <c r="CM65" s="319"/>
      <c r="CN65" s="319"/>
      <c r="CO65" s="319"/>
      <c r="CP65" s="319"/>
      <c r="CQ65" s="319"/>
      <c r="CR65" s="319"/>
      <c r="CS65" s="319"/>
      <c r="CT65" s="319"/>
      <c r="CU65" s="319"/>
      <c r="CV65" s="319"/>
      <c r="CW65" s="319"/>
      <c r="CX65" s="319"/>
      <c r="CY65" s="319"/>
      <c r="CZ65" s="319"/>
      <c r="DA65" s="319"/>
      <c r="DB65" s="319"/>
      <c r="DC65" s="319"/>
      <c r="DD65" s="319"/>
      <c r="DE65" s="319"/>
      <c r="DF65" s="319"/>
      <c r="DG65" s="319"/>
      <c r="DH65" s="319"/>
      <c r="DI65" s="319"/>
      <c r="DJ65" s="319"/>
      <c r="DK65" s="319"/>
      <c r="DL65" s="319"/>
      <c r="DM65" s="319"/>
      <c r="DN65" s="319"/>
      <c r="DO65" s="319"/>
      <c r="DP65" s="319"/>
      <c r="DQ65" s="319"/>
      <c r="DR65" s="319"/>
      <c r="DS65" s="319"/>
      <c r="DT65" s="319"/>
      <c r="DU65" s="319"/>
      <c r="DV65" s="319"/>
      <c r="DW65" s="319"/>
      <c r="DX65" s="319"/>
      <c r="DY65" s="319"/>
      <c r="DZ65" s="319"/>
      <c r="EA65" s="319"/>
      <c r="EB65" s="319"/>
      <c r="EC65" s="319"/>
      <c r="ED65" s="319"/>
      <c r="EE65" s="319"/>
      <c r="EF65" s="319"/>
      <c r="EG65" s="319"/>
      <c r="EH65" s="319"/>
      <c r="EI65" s="319"/>
      <c r="EJ65" s="319"/>
      <c r="EK65" s="319"/>
      <c r="EL65" s="319"/>
      <c r="EM65" s="319"/>
      <c r="EN65" s="319"/>
      <c r="EO65" s="319"/>
      <c r="EP65" s="319"/>
      <c r="EQ65" s="319"/>
      <c r="ER65" s="319"/>
      <c r="ES65" s="319"/>
      <c r="ET65" s="319"/>
      <c r="EU65" s="319"/>
      <c r="EV65" s="319"/>
      <c r="EW65" s="319"/>
      <c r="EX65" s="319"/>
      <c r="EY65" s="319"/>
      <c r="EZ65" s="319"/>
      <c r="FA65" s="319"/>
      <c r="FB65" s="319"/>
      <c r="FC65" s="319"/>
      <c r="FG65" s="160">
        <f>7924*1.72*1000*1.043</f>
        <v>14215339.039999999</v>
      </c>
    </row>
    <row r="66" spans="1:163" s="160" customFormat="1" ht="9.1999999999999993" customHeight="1" x14ac:dyDescent="0.2">
      <c r="A66" s="283"/>
      <c r="B66" s="287"/>
      <c r="C66" s="287"/>
      <c r="D66" s="287"/>
      <c r="E66" s="287"/>
      <c r="F66" s="287"/>
      <c r="G66" s="287"/>
      <c r="H66" s="287"/>
      <c r="I66" s="287"/>
      <c r="J66" s="287"/>
      <c r="K66" s="287"/>
      <c r="L66" s="287"/>
      <c r="M66" s="287"/>
      <c r="N66" s="287"/>
      <c r="O66" s="287"/>
      <c r="P66" s="287"/>
      <c r="Q66" s="287"/>
      <c r="R66" s="287"/>
      <c r="S66" s="287"/>
      <c r="T66" s="287"/>
      <c r="U66" s="287"/>
      <c r="V66" s="287"/>
      <c r="W66" s="287"/>
      <c r="X66" s="287"/>
      <c r="Y66" s="287"/>
      <c r="Z66" s="287"/>
      <c r="AA66" s="287"/>
      <c r="AB66" s="287"/>
      <c r="AC66" s="287"/>
      <c r="AD66" s="287"/>
      <c r="AE66" s="287"/>
      <c r="AF66" s="287"/>
      <c r="AG66" s="287"/>
      <c r="AH66" s="287"/>
      <c r="AI66" s="287"/>
      <c r="AJ66" s="287"/>
      <c r="AK66" s="287"/>
      <c r="AL66" s="287"/>
      <c r="AM66" s="287"/>
      <c r="AN66" s="287"/>
      <c r="AO66" s="330"/>
      <c r="AP66" s="330"/>
      <c r="AQ66" s="330"/>
      <c r="AR66" s="330"/>
      <c r="AS66" s="330"/>
      <c r="AT66" s="330"/>
      <c r="AU66" s="330"/>
      <c r="AV66" s="330"/>
      <c r="AW66" s="330"/>
      <c r="AX66" s="330"/>
      <c r="AY66" s="330"/>
      <c r="AZ66" s="330"/>
      <c r="BA66" s="330"/>
      <c r="BB66" s="319"/>
      <c r="BC66" s="319"/>
      <c r="BD66" s="319"/>
      <c r="BE66" s="319"/>
      <c r="BF66" s="319"/>
      <c r="BG66" s="319"/>
      <c r="BH66" s="319"/>
      <c r="BI66" s="319"/>
      <c r="BJ66" s="319"/>
      <c r="BK66" s="319"/>
      <c r="BL66" s="319"/>
      <c r="BM66" s="319"/>
      <c r="BN66" s="319"/>
      <c r="BO66" s="319"/>
      <c r="BP66" s="319"/>
      <c r="BQ66" s="319"/>
      <c r="BR66" s="319"/>
      <c r="BS66" s="319"/>
      <c r="BT66" s="319"/>
      <c r="BU66" s="319"/>
      <c r="BV66" s="319"/>
      <c r="BW66" s="319"/>
      <c r="BX66" s="319"/>
      <c r="BY66" s="319"/>
      <c r="BZ66" s="319"/>
      <c r="CA66" s="319"/>
      <c r="CB66" s="319"/>
      <c r="CC66" s="319"/>
      <c r="CD66" s="319"/>
      <c r="CE66" s="319"/>
      <c r="CF66" s="319"/>
      <c r="CG66" s="319"/>
      <c r="CH66" s="319"/>
      <c r="CI66" s="319"/>
      <c r="CJ66" s="319"/>
      <c r="CK66" s="319"/>
      <c r="CL66" s="319"/>
      <c r="CM66" s="319"/>
      <c r="CN66" s="319"/>
      <c r="CO66" s="319"/>
      <c r="CP66" s="319"/>
      <c r="CQ66" s="319"/>
      <c r="CR66" s="319"/>
      <c r="CS66" s="319"/>
      <c r="CT66" s="319"/>
      <c r="CU66" s="319"/>
      <c r="CV66" s="319"/>
      <c r="CW66" s="319"/>
      <c r="CX66" s="319"/>
      <c r="CY66" s="319"/>
      <c r="CZ66" s="319"/>
      <c r="DA66" s="319"/>
      <c r="DB66" s="319"/>
      <c r="DC66" s="319"/>
      <c r="DD66" s="319"/>
      <c r="DE66" s="319"/>
      <c r="DF66" s="319"/>
      <c r="DG66" s="319"/>
      <c r="DH66" s="319"/>
      <c r="DI66" s="319"/>
      <c r="DJ66" s="319"/>
      <c r="DK66" s="319"/>
      <c r="DL66" s="319"/>
      <c r="DM66" s="319"/>
      <c r="DN66" s="319"/>
      <c r="DO66" s="319"/>
      <c r="DP66" s="319"/>
      <c r="DQ66" s="319"/>
      <c r="DR66" s="319"/>
      <c r="DS66" s="319"/>
      <c r="DT66" s="319"/>
      <c r="DU66" s="319"/>
      <c r="DV66" s="319"/>
      <c r="DW66" s="319"/>
      <c r="DX66" s="319"/>
      <c r="DY66" s="319"/>
      <c r="DZ66" s="319"/>
      <c r="EA66" s="319"/>
      <c r="EB66" s="319"/>
      <c r="EC66" s="319"/>
      <c r="ED66" s="319"/>
      <c r="EE66" s="319"/>
      <c r="EF66" s="319"/>
      <c r="EG66" s="319"/>
      <c r="EH66" s="319"/>
      <c r="EI66" s="319"/>
      <c r="EJ66" s="319"/>
      <c r="EK66" s="319"/>
      <c r="EL66" s="319"/>
      <c r="EM66" s="319"/>
      <c r="EN66" s="319"/>
      <c r="EO66" s="319"/>
      <c r="EP66" s="319"/>
      <c r="EQ66" s="319"/>
      <c r="ER66" s="319"/>
      <c r="ES66" s="319"/>
      <c r="ET66" s="319"/>
      <c r="EU66" s="319"/>
      <c r="EV66" s="319"/>
      <c r="EW66" s="319"/>
      <c r="EX66" s="319"/>
      <c r="EY66" s="319"/>
      <c r="EZ66" s="319"/>
      <c r="FA66" s="319"/>
      <c r="FB66" s="319"/>
      <c r="FC66" s="319"/>
    </row>
    <row r="67" spans="1:163" s="169" customFormat="1" ht="9.1999999999999993" customHeight="1" x14ac:dyDescent="0.2">
      <c r="A67" s="297" t="s">
        <v>259</v>
      </c>
      <c r="B67" s="298"/>
      <c r="C67" s="298"/>
      <c r="D67" s="298"/>
      <c r="E67" s="298"/>
      <c r="F67" s="298"/>
      <c r="G67" s="298"/>
      <c r="H67" s="298"/>
      <c r="I67" s="298"/>
      <c r="J67" s="298"/>
      <c r="K67" s="298"/>
      <c r="L67" s="298"/>
      <c r="M67" s="298"/>
      <c r="N67" s="298"/>
      <c r="O67" s="298"/>
      <c r="P67" s="298"/>
      <c r="Q67" s="298"/>
      <c r="R67" s="298"/>
      <c r="S67" s="298"/>
      <c r="T67" s="298"/>
      <c r="U67" s="298"/>
      <c r="V67" s="298"/>
      <c r="W67" s="298"/>
      <c r="X67" s="298"/>
      <c r="Y67" s="298"/>
      <c r="Z67" s="298"/>
      <c r="AA67" s="298"/>
      <c r="AB67" s="298"/>
      <c r="AC67" s="298"/>
      <c r="AD67" s="298"/>
      <c r="AE67" s="298"/>
      <c r="AF67" s="298"/>
      <c r="AG67" s="298"/>
      <c r="AH67" s="298"/>
      <c r="AI67" s="298"/>
      <c r="AJ67" s="298"/>
      <c r="AK67" s="298"/>
      <c r="AL67" s="298"/>
      <c r="AM67" s="298"/>
      <c r="AN67" s="298"/>
      <c r="AO67" s="349"/>
      <c r="AP67" s="349"/>
      <c r="AQ67" s="349"/>
      <c r="AR67" s="349"/>
      <c r="AS67" s="349"/>
      <c r="AT67" s="349"/>
      <c r="AU67" s="349"/>
      <c r="AV67" s="349"/>
      <c r="AW67" s="349"/>
      <c r="AX67" s="349"/>
      <c r="AY67" s="349"/>
      <c r="AZ67" s="349"/>
      <c r="BA67" s="349"/>
      <c r="BB67" s="336"/>
      <c r="BC67" s="336"/>
      <c r="BD67" s="336"/>
      <c r="BE67" s="336"/>
      <c r="BF67" s="336"/>
      <c r="BG67" s="336"/>
      <c r="BH67" s="336"/>
      <c r="BI67" s="336"/>
      <c r="BJ67" s="336"/>
      <c r="BK67" s="336"/>
      <c r="BL67" s="336"/>
      <c r="BM67" s="336"/>
      <c r="BN67" s="336"/>
      <c r="BO67" s="336"/>
      <c r="BP67" s="336"/>
      <c r="BQ67" s="336"/>
      <c r="BR67" s="336"/>
      <c r="BS67" s="336"/>
      <c r="BT67" s="336"/>
      <c r="BU67" s="336"/>
      <c r="BV67" s="336"/>
      <c r="BW67" s="336"/>
      <c r="BX67" s="336"/>
      <c r="BY67" s="336"/>
      <c r="BZ67" s="336"/>
      <c r="CA67" s="336"/>
      <c r="CB67" s="336"/>
      <c r="CC67" s="336"/>
      <c r="CD67" s="336"/>
      <c r="CE67" s="336"/>
      <c r="CF67" s="336"/>
      <c r="CG67" s="336"/>
      <c r="CH67" s="336"/>
      <c r="CI67" s="336"/>
      <c r="CJ67" s="336"/>
      <c r="CK67" s="336"/>
      <c r="CL67" s="336"/>
      <c r="CM67" s="336"/>
      <c r="CN67" s="336"/>
      <c r="CO67" s="336"/>
      <c r="CP67" s="336"/>
      <c r="CQ67" s="336"/>
      <c r="CR67" s="336"/>
      <c r="CS67" s="336"/>
      <c r="CT67" s="336"/>
      <c r="CU67" s="336"/>
      <c r="CV67" s="336"/>
      <c r="CW67" s="336"/>
      <c r="CX67" s="336"/>
      <c r="CY67" s="336"/>
      <c r="CZ67" s="336"/>
      <c r="DA67" s="336"/>
      <c r="DB67" s="336"/>
      <c r="DC67" s="336"/>
      <c r="DD67" s="336"/>
      <c r="DE67" s="336"/>
      <c r="DF67" s="336"/>
      <c r="DG67" s="336"/>
      <c r="DH67" s="336"/>
      <c r="DI67" s="336"/>
      <c r="DJ67" s="336"/>
      <c r="DK67" s="336"/>
      <c r="DL67" s="336"/>
      <c r="DM67" s="336"/>
      <c r="DN67" s="336"/>
      <c r="DO67" s="336"/>
      <c r="DP67" s="336"/>
      <c r="DQ67" s="336"/>
      <c r="DR67" s="336"/>
      <c r="DS67" s="336"/>
      <c r="DT67" s="336"/>
      <c r="DU67" s="336"/>
      <c r="DV67" s="336"/>
      <c r="DW67" s="336"/>
      <c r="DX67" s="336"/>
      <c r="DY67" s="336"/>
      <c r="DZ67" s="336"/>
      <c r="EA67" s="336"/>
      <c r="EB67" s="336"/>
      <c r="EC67" s="336"/>
      <c r="ED67" s="336"/>
      <c r="EE67" s="336"/>
      <c r="EF67" s="336"/>
      <c r="EG67" s="336"/>
      <c r="EH67" s="336"/>
      <c r="EI67" s="336"/>
      <c r="EJ67" s="336"/>
      <c r="EK67" s="336"/>
      <c r="EL67" s="336"/>
      <c r="EM67" s="336"/>
      <c r="EN67" s="336"/>
      <c r="EO67" s="336"/>
      <c r="EP67" s="336"/>
      <c r="EQ67" s="336"/>
      <c r="ER67" s="336"/>
      <c r="ES67" s="336"/>
      <c r="ET67" s="336"/>
      <c r="EU67" s="336"/>
      <c r="EV67" s="336"/>
      <c r="EW67" s="336"/>
      <c r="EX67" s="336"/>
      <c r="EY67" s="336"/>
      <c r="EZ67" s="336"/>
      <c r="FA67" s="336"/>
      <c r="FB67" s="336"/>
      <c r="FC67" s="336"/>
    </row>
    <row r="68" spans="1:163" s="163" customFormat="1" ht="21" customHeight="1" x14ac:dyDescent="0.2">
      <c r="A68" s="337" t="s">
        <v>484</v>
      </c>
      <c r="B68" s="338"/>
      <c r="C68" s="338"/>
      <c r="D68" s="338"/>
      <c r="E68" s="338"/>
      <c r="F68" s="338"/>
      <c r="G68" s="338"/>
      <c r="H68" s="338"/>
      <c r="I68" s="338"/>
      <c r="J68" s="338"/>
      <c r="K68" s="338"/>
      <c r="L68" s="338"/>
      <c r="M68" s="338"/>
      <c r="N68" s="338"/>
      <c r="O68" s="338"/>
      <c r="P68" s="338"/>
      <c r="Q68" s="338"/>
      <c r="R68" s="338"/>
      <c r="S68" s="338"/>
      <c r="T68" s="338"/>
      <c r="U68" s="338"/>
      <c r="V68" s="338"/>
      <c r="W68" s="338"/>
      <c r="X68" s="338"/>
      <c r="Y68" s="338"/>
      <c r="Z68" s="338"/>
      <c r="AA68" s="338"/>
      <c r="AB68" s="338"/>
      <c r="AC68" s="338"/>
      <c r="AD68" s="338"/>
      <c r="AE68" s="338"/>
      <c r="AF68" s="338"/>
      <c r="AG68" s="338"/>
      <c r="AH68" s="338"/>
      <c r="AI68" s="338"/>
      <c r="AJ68" s="338"/>
      <c r="AK68" s="338"/>
      <c r="AL68" s="338"/>
      <c r="AM68" s="338"/>
      <c r="AN68" s="339"/>
      <c r="AO68" s="340"/>
      <c r="AP68" s="341"/>
      <c r="AQ68" s="341"/>
      <c r="AR68" s="341"/>
      <c r="AS68" s="341"/>
      <c r="AT68" s="341"/>
      <c r="AU68" s="341"/>
      <c r="AV68" s="341"/>
      <c r="AW68" s="341"/>
      <c r="AX68" s="341"/>
      <c r="AY68" s="341"/>
      <c r="AZ68" s="341"/>
      <c r="BA68" s="342"/>
      <c r="BB68" s="343"/>
      <c r="BC68" s="344"/>
      <c r="BD68" s="344"/>
      <c r="BE68" s="344"/>
      <c r="BF68" s="344"/>
      <c r="BG68" s="344"/>
      <c r="BH68" s="344"/>
      <c r="BI68" s="344"/>
      <c r="BJ68" s="344"/>
      <c r="BK68" s="345"/>
      <c r="BL68" s="343"/>
      <c r="BM68" s="344"/>
      <c r="BN68" s="344"/>
      <c r="BO68" s="344"/>
      <c r="BP68" s="344"/>
      <c r="BQ68" s="344"/>
      <c r="BR68" s="344"/>
      <c r="BS68" s="344"/>
      <c r="BT68" s="344"/>
      <c r="BU68" s="344"/>
      <c r="BV68" s="344"/>
      <c r="BW68" s="345"/>
      <c r="BX68" s="343"/>
      <c r="BY68" s="344"/>
      <c r="BZ68" s="344"/>
      <c r="CA68" s="344"/>
      <c r="CB68" s="344"/>
      <c r="CC68" s="344"/>
      <c r="CD68" s="344"/>
      <c r="CE68" s="344"/>
      <c r="CF68" s="344"/>
      <c r="CG68" s="344"/>
      <c r="CH68" s="344"/>
      <c r="CI68" s="345"/>
      <c r="CJ68" s="343"/>
      <c r="CK68" s="344"/>
      <c r="CL68" s="344"/>
      <c r="CM68" s="344"/>
      <c r="CN68" s="344"/>
      <c r="CO68" s="344"/>
      <c r="CP68" s="344"/>
      <c r="CQ68" s="344"/>
      <c r="CR68" s="344"/>
      <c r="CS68" s="344"/>
      <c r="CT68" s="344"/>
      <c r="CU68" s="345"/>
      <c r="CV68" s="343"/>
      <c r="CW68" s="344"/>
      <c r="CX68" s="344"/>
      <c r="CY68" s="344"/>
      <c r="CZ68" s="344"/>
      <c r="DA68" s="344"/>
      <c r="DB68" s="344"/>
      <c r="DC68" s="344"/>
      <c r="DD68" s="344"/>
      <c r="DE68" s="344"/>
      <c r="DF68" s="344"/>
      <c r="DG68" s="345"/>
      <c r="DH68" s="343"/>
      <c r="DI68" s="344"/>
      <c r="DJ68" s="344"/>
      <c r="DK68" s="344"/>
      <c r="DL68" s="344"/>
      <c r="DM68" s="344"/>
      <c r="DN68" s="344"/>
      <c r="DO68" s="344"/>
      <c r="DP68" s="344"/>
      <c r="DQ68" s="344"/>
      <c r="DR68" s="344"/>
      <c r="DS68" s="345"/>
      <c r="DT68" s="343"/>
      <c r="DU68" s="344"/>
      <c r="DV68" s="344"/>
      <c r="DW68" s="344"/>
      <c r="DX68" s="344"/>
      <c r="DY68" s="344"/>
      <c r="DZ68" s="344"/>
      <c r="EA68" s="344"/>
      <c r="EB68" s="344"/>
      <c r="EC68" s="344"/>
      <c r="ED68" s="344"/>
      <c r="EE68" s="345"/>
      <c r="EF68" s="343"/>
      <c r="EG68" s="344"/>
      <c r="EH68" s="344"/>
      <c r="EI68" s="344"/>
      <c r="EJ68" s="344"/>
      <c r="EK68" s="344"/>
      <c r="EL68" s="344"/>
      <c r="EM68" s="344"/>
      <c r="EN68" s="344"/>
      <c r="EO68" s="344"/>
      <c r="EP68" s="344"/>
      <c r="EQ68" s="345"/>
      <c r="ER68" s="343"/>
      <c r="ES68" s="344"/>
      <c r="ET68" s="344"/>
      <c r="EU68" s="344"/>
      <c r="EV68" s="344"/>
      <c r="EW68" s="344"/>
      <c r="EX68" s="344"/>
      <c r="EY68" s="344"/>
      <c r="EZ68" s="344"/>
      <c r="FA68" s="344"/>
      <c r="FB68" s="344"/>
      <c r="FC68" s="345"/>
    </row>
    <row r="69" spans="1:163" s="163" customFormat="1" ht="8.4499999999999993" customHeight="1" x14ac:dyDescent="0.2">
      <c r="A69" s="350" t="s">
        <v>485</v>
      </c>
      <c r="B69" s="351"/>
      <c r="C69" s="351"/>
      <c r="D69" s="351"/>
      <c r="E69" s="351"/>
      <c r="F69" s="351"/>
      <c r="G69" s="351"/>
      <c r="H69" s="351"/>
      <c r="I69" s="351"/>
      <c r="J69" s="351"/>
      <c r="K69" s="351"/>
      <c r="L69" s="351"/>
      <c r="M69" s="351"/>
      <c r="N69" s="351"/>
      <c r="O69" s="351"/>
      <c r="P69" s="351"/>
      <c r="Q69" s="351"/>
      <c r="R69" s="351"/>
      <c r="S69" s="351"/>
      <c r="T69" s="351"/>
      <c r="U69" s="351"/>
      <c r="V69" s="351"/>
      <c r="W69" s="351"/>
      <c r="X69" s="351"/>
      <c r="Y69" s="351"/>
      <c r="Z69" s="351"/>
      <c r="AA69" s="351"/>
      <c r="AB69" s="351"/>
      <c r="AC69" s="351"/>
      <c r="AD69" s="351"/>
      <c r="AE69" s="351"/>
      <c r="AF69" s="351"/>
      <c r="AG69" s="351"/>
      <c r="AH69" s="351"/>
      <c r="AI69" s="351"/>
      <c r="AJ69" s="351"/>
      <c r="AK69" s="351"/>
      <c r="AL69" s="351"/>
      <c r="AM69" s="351"/>
      <c r="AN69" s="352"/>
      <c r="AO69" s="314"/>
      <c r="AP69" s="315"/>
      <c r="AQ69" s="315"/>
      <c r="AR69" s="315"/>
      <c r="AS69" s="315"/>
      <c r="AT69" s="315"/>
      <c r="AU69" s="315"/>
      <c r="AV69" s="315"/>
      <c r="AW69" s="315"/>
      <c r="AX69" s="315"/>
      <c r="AY69" s="315"/>
      <c r="AZ69" s="315"/>
      <c r="BA69" s="316"/>
      <c r="BB69" s="346"/>
      <c r="BC69" s="347"/>
      <c r="BD69" s="347"/>
      <c r="BE69" s="347"/>
      <c r="BF69" s="347"/>
      <c r="BG69" s="347"/>
      <c r="BH69" s="347"/>
      <c r="BI69" s="347"/>
      <c r="BJ69" s="347"/>
      <c r="BK69" s="348"/>
      <c r="BL69" s="346"/>
      <c r="BM69" s="347"/>
      <c r="BN69" s="347"/>
      <c r="BO69" s="347"/>
      <c r="BP69" s="347"/>
      <c r="BQ69" s="347"/>
      <c r="BR69" s="347"/>
      <c r="BS69" s="347"/>
      <c r="BT69" s="347"/>
      <c r="BU69" s="347"/>
      <c r="BV69" s="347"/>
      <c r="BW69" s="348"/>
      <c r="BX69" s="346"/>
      <c r="BY69" s="347"/>
      <c r="BZ69" s="347"/>
      <c r="CA69" s="347"/>
      <c r="CB69" s="347"/>
      <c r="CC69" s="347"/>
      <c r="CD69" s="347"/>
      <c r="CE69" s="347"/>
      <c r="CF69" s="347"/>
      <c r="CG69" s="347"/>
      <c r="CH69" s="347"/>
      <c r="CI69" s="348"/>
      <c r="CJ69" s="346"/>
      <c r="CK69" s="347"/>
      <c r="CL69" s="347"/>
      <c r="CM69" s="347"/>
      <c r="CN69" s="347"/>
      <c r="CO69" s="347"/>
      <c r="CP69" s="347"/>
      <c r="CQ69" s="347"/>
      <c r="CR69" s="347"/>
      <c r="CS69" s="347"/>
      <c r="CT69" s="347"/>
      <c r="CU69" s="348"/>
      <c r="CV69" s="346"/>
      <c r="CW69" s="347"/>
      <c r="CX69" s="347"/>
      <c r="CY69" s="347"/>
      <c r="CZ69" s="347"/>
      <c r="DA69" s="347"/>
      <c r="DB69" s="347"/>
      <c r="DC69" s="347"/>
      <c r="DD69" s="347"/>
      <c r="DE69" s="347"/>
      <c r="DF69" s="347"/>
      <c r="DG69" s="348"/>
      <c r="DH69" s="346"/>
      <c r="DI69" s="347"/>
      <c r="DJ69" s="347"/>
      <c r="DK69" s="347"/>
      <c r="DL69" s="347"/>
      <c r="DM69" s="347"/>
      <c r="DN69" s="347"/>
      <c r="DO69" s="347"/>
      <c r="DP69" s="347"/>
      <c r="DQ69" s="347"/>
      <c r="DR69" s="347"/>
      <c r="DS69" s="348"/>
      <c r="DT69" s="346"/>
      <c r="DU69" s="347"/>
      <c r="DV69" s="347"/>
      <c r="DW69" s="347"/>
      <c r="DX69" s="347"/>
      <c r="DY69" s="347"/>
      <c r="DZ69" s="347"/>
      <c r="EA69" s="347"/>
      <c r="EB69" s="347"/>
      <c r="EC69" s="347"/>
      <c r="ED69" s="347"/>
      <c r="EE69" s="348"/>
      <c r="EF69" s="346"/>
      <c r="EG69" s="347"/>
      <c r="EH69" s="347"/>
      <c r="EI69" s="347"/>
      <c r="EJ69" s="347"/>
      <c r="EK69" s="347"/>
      <c r="EL69" s="347"/>
      <c r="EM69" s="347"/>
      <c r="EN69" s="347"/>
      <c r="EO69" s="347"/>
      <c r="EP69" s="347"/>
      <c r="EQ69" s="348"/>
      <c r="ER69" s="346"/>
      <c r="ES69" s="347"/>
      <c r="ET69" s="347"/>
      <c r="EU69" s="347"/>
      <c r="EV69" s="347"/>
      <c r="EW69" s="347"/>
      <c r="EX69" s="347"/>
      <c r="EY69" s="347"/>
      <c r="EZ69" s="347"/>
      <c r="FA69" s="347"/>
      <c r="FB69" s="347"/>
      <c r="FC69" s="348"/>
    </row>
    <row r="70" spans="1:163" s="160" customFormat="1" ht="9.1999999999999993" customHeight="1" x14ac:dyDescent="0.2">
      <c r="A70" s="283" t="s">
        <v>255</v>
      </c>
      <c r="B70" s="287"/>
      <c r="C70" s="287"/>
      <c r="D70" s="287"/>
      <c r="E70" s="287"/>
      <c r="F70" s="287"/>
      <c r="G70" s="287"/>
      <c r="H70" s="287"/>
      <c r="I70" s="287"/>
      <c r="J70" s="287"/>
      <c r="K70" s="287"/>
      <c r="L70" s="287"/>
      <c r="M70" s="287"/>
      <c r="N70" s="287"/>
      <c r="O70" s="287"/>
      <c r="P70" s="287"/>
      <c r="Q70" s="287"/>
      <c r="R70" s="287"/>
      <c r="S70" s="287"/>
      <c r="T70" s="287"/>
      <c r="U70" s="287"/>
      <c r="V70" s="287"/>
      <c r="W70" s="287"/>
      <c r="X70" s="287"/>
      <c r="Y70" s="287"/>
      <c r="Z70" s="287"/>
      <c r="AA70" s="287"/>
      <c r="AB70" s="287"/>
      <c r="AC70" s="287"/>
      <c r="AD70" s="287"/>
      <c r="AE70" s="287"/>
      <c r="AF70" s="287"/>
      <c r="AG70" s="287"/>
      <c r="AH70" s="287"/>
      <c r="AI70" s="287"/>
      <c r="AJ70" s="287"/>
      <c r="AK70" s="287"/>
      <c r="AL70" s="287"/>
      <c r="AM70" s="287"/>
      <c r="AN70" s="287"/>
      <c r="AO70" s="330"/>
      <c r="AP70" s="330"/>
      <c r="AQ70" s="330"/>
      <c r="AR70" s="330"/>
      <c r="AS70" s="330"/>
      <c r="AT70" s="330"/>
      <c r="AU70" s="330"/>
      <c r="AV70" s="330"/>
      <c r="AW70" s="330"/>
      <c r="AX70" s="330"/>
      <c r="AY70" s="330"/>
      <c r="AZ70" s="330"/>
      <c r="BA70" s="330"/>
      <c r="BB70" s="319"/>
      <c r="BC70" s="319"/>
      <c r="BD70" s="319"/>
      <c r="BE70" s="319"/>
      <c r="BF70" s="319"/>
      <c r="BG70" s="319"/>
      <c r="BH70" s="319"/>
      <c r="BI70" s="319"/>
      <c r="BJ70" s="319"/>
      <c r="BK70" s="319"/>
      <c r="BL70" s="333"/>
      <c r="BM70" s="334"/>
      <c r="BN70" s="334"/>
      <c r="BO70" s="334"/>
      <c r="BP70" s="334"/>
      <c r="BQ70" s="334"/>
      <c r="BR70" s="334"/>
      <c r="BS70" s="334"/>
      <c r="BT70" s="334"/>
      <c r="BU70" s="334"/>
      <c r="BV70" s="334"/>
      <c r="BW70" s="335"/>
      <c r="BX70" s="333"/>
      <c r="BY70" s="334"/>
      <c r="BZ70" s="334"/>
      <c r="CA70" s="334"/>
      <c r="CB70" s="334"/>
      <c r="CC70" s="334"/>
      <c r="CD70" s="334"/>
      <c r="CE70" s="334"/>
      <c r="CF70" s="334"/>
      <c r="CG70" s="334"/>
      <c r="CH70" s="334"/>
      <c r="CI70" s="335"/>
      <c r="CJ70" s="333"/>
      <c r="CK70" s="334"/>
      <c r="CL70" s="334"/>
      <c r="CM70" s="334"/>
      <c r="CN70" s="334"/>
      <c r="CO70" s="334"/>
      <c r="CP70" s="334"/>
      <c r="CQ70" s="334"/>
      <c r="CR70" s="334"/>
      <c r="CS70" s="334"/>
      <c r="CT70" s="334"/>
      <c r="CU70" s="335"/>
      <c r="CV70" s="333"/>
      <c r="CW70" s="334"/>
      <c r="CX70" s="334"/>
      <c r="CY70" s="334"/>
      <c r="CZ70" s="334"/>
      <c r="DA70" s="334"/>
      <c r="DB70" s="334"/>
      <c r="DC70" s="334"/>
      <c r="DD70" s="334"/>
      <c r="DE70" s="334"/>
      <c r="DF70" s="334"/>
      <c r="DG70" s="335"/>
      <c r="DH70" s="333"/>
      <c r="DI70" s="334"/>
      <c r="DJ70" s="334"/>
      <c r="DK70" s="334"/>
      <c r="DL70" s="334"/>
      <c r="DM70" s="334"/>
      <c r="DN70" s="334"/>
      <c r="DO70" s="334"/>
      <c r="DP70" s="334"/>
      <c r="DQ70" s="334"/>
      <c r="DR70" s="334"/>
      <c r="DS70" s="335"/>
      <c r="DT70" s="333"/>
      <c r="DU70" s="334"/>
      <c r="DV70" s="334"/>
      <c r="DW70" s="334"/>
      <c r="DX70" s="334"/>
      <c r="DY70" s="334"/>
      <c r="DZ70" s="334"/>
      <c r="EA70" s="334"/>
      <c r="EB70" s="334"/>
      <c r="EC70" s="334"/>
      <c r="ED70" s="334"/>
      <c r="EE70" s="335"/>
      <c r="EF70" s="333"/>
      <c r="EG70" s="334"/>
      <c r="EH70" s="334"/>
      <c r="EI70" s="334"/>
      <c r="EJ70" s="334"/>
      <c r="EK70" s="334"/>
      <c r="EL70" s="334"/>
      <c r="EM70" s="334"/>
      <c r="EN70" s="334"/>
      <c r="EO70" s="334"/>
      <c r="EP70" s="334"/>
      <c r="EQ70" s="335"/>
      <c r="ER70" s="333"/>
      <c r="ES70" s="334"/>
      <c r="ET70" s="334"/>
      <c r="EU70" s="334"/>
      <c r="EV70" s="334"/>
      <c r="EW70" s="334"/>
      <c r="EX70" s="334"/>
      <c r="EY70" s="334"/>
      <c r="EZ70" s="334"/>
      <c r="FA70" s="334"/>
      <c r="FB70" s="334"/>
      <c r="FC70" s="335"/>
    </row>
    <row r="71" spans="1:163" s="163" customFormat="1" ht="8.4499999999999993" customHeight="1" x14ac:dyDescent="0.2">
      <c r="A71" s="337" t="s">
        <v>486</v>
      </c>
      <c r="B71" s="338"/>
      <c r="C71" s="338"/>
      <c r="D71" s="338"/>
      <c r="E71" s="338"/>
      <c r="F71" s="338"/>
      <c r="G71" s="338"/>
      <c r="H71" s="338"/>
      <c r="I71" s="338"/>
      <c r="J71" s="338"/>
      <c r="K71" s="338"/>
      <c r="L71" s="338"/>
      <c r="M71" s="338"/>
      <c r="N71" s="338"/>
      <c r="O71" s="338"/>
      <c r="P71" s="338"/>
      <c r="Q71" s="338"/>
      <c r="R71" s="338"/>
      <c r="S71" s="338"/>
      <c r="T71" s="338"/>
      <c r="U71" s="338"/>
      <c r="V71" s="338"/>
      <c r="W71" s="338"/>
      <c r="X71" s="338"/>
      <c r="Y71" s="338"/>
      <c r="Z71" s="338"/>
      <c r="AA71" s="338"/>
      <c r="AB71" s="338"/>
      <c r="AC71" s="338"/>
      <c r="AD71" s="338"/>
      <c r="AE71" s="338"/>
      <c r="AF71" s="338"/>
      <c r="AG71" s="338"/>
      <c r="AH71" s="338"/>
      <c r="AI71" s="338"/>
      <c r="AJ71" s="338"/>
      <c r="AK71" s="338"/>
      <c r="AL71" s="338"/>
      <c r="AM71" s="338"/>
      <c r="AN71" s="339"/>
      <c r="AO71" s="340"/>
      <c r="AP71" s="341"/>
      <c r="AQ71" s="341"/>
      <c r="AR71" s="341"/>
      <c r="AS71" s="341"/>
      <c r="AT71" s="341"/>
      <c r="AU71" s="341"/>
      <c r="AV71" s="341"/>
      <c r="AW71" s="341"/>
      <c r="AX71" s="341"/>
      <c r="AY71" s="341"/>
      <c r="AZ71" s="341"/>
      <c r="BA71" s="342"/>
      <c r="BB71" s="343"/>
      <c r="BC71" s="344"/>
      <c r="BD71" s="344"/>
      <c r="BE71" s="344"/>
      <c r="BF71" s="344"/>
      <c r="BG71" s="344"/>
      <c r="BH71" s="344"/>
      <c r="BI71" s="344"/>
      <c r="BJ71" s="344"/>
      <c r="BK71" s="345"/>
      <c r="BL71" s="343"/>
      <c r="BM71" s="344"/>
      <c r="BN71" s="344"/>
      <c r="BO71" s="344"/>
      <c r="BP71" s="344"/>
      <c r="BQ71" s="344"/>
      <c r="BR71" s="344"/>
      <c r="BS71" s="344"/>
      <c r="BT71" s="344"/>
      <c r="BU71" s="344"/>
      <c r="BV71" s="344"/>
      <c r="BW71" s="345"/>
      <c r="BX71" s="343"/>
      <c r="BY71" s="344"/>
      <c r="BZ71" s="344"/>
      <c r="CA71" s="344"/>
      <c r="CB71" s="344"/>
      <c r="CC71" s="344"/>
      <c r="CD71" s="344"/>
      <c r="CE71" s="344"/>
      <c r="CF71" s="344"/>
      <c r="CG71" s="344"/>
      <c r="CH71" s="344"/>
      <c r="CI71" s="345"/>
      <c r="CJ71" s="343"/>
      <c r="CK71" s="344"/>
      <c r="CL71" s="344"/>
      <c r="CM71" s="344"/>
      <c r="CN71" s="344"/>
      <c r="CO71" s="344"/>
      <c r="CP71" s="344"/>
      <c r="CQ71" s="344"/>
      <c r="CR71" s="344"/>
      <c r="CS71" s="344"/>
      <c r="CT71" s="344"/>
      <c r="CU71" s="345"/>
      <c r="CV71" s="343"/>
      <c r="CW71" s="344"/>
      <c r="CX71" s="344"/>
      <c r="CY71" s="344"/>
      <c r="CZ71" s="344"/>
      <c r="DA71" s="344"/>
      <c r="DB71" s="344"/>
      <c r="DC71" s="344"/>
      <c r="DD71" s="344"/>
      <c r="DE71" s="344"/>
      <c r="DF71" s="344"/>
      <c r="DG71" s="345"/>
      <c r="DH71" s="343"/>
      <c r="DI71" s="344"/>
      <c r="DJ71" s="344"/>
      <c r="DK71" s="344"/>
      <c r="DL71" s="344"/>
      <c r="DM71" s="344"/>
      <c r="DN71" s="344"/>
      <c r="DO71" s="344"/>
      <c r="DP71" s="344"/>
      <c r="DQ71" s="344"/>
      <c r="DR71" s="344"/>
      <c r="DS71" s="345"/>
      <c r="DT71" s="343"/>
      <c r="DU71" s="344"/>
      <c r="DV71" s="344"/>
      <c r="DW71" s="344"/>
      <c r="DX71" s="344"/>
      <c r="DY71" s="344"/>
      <c r="DZ71" s="344"/>
      <c r="EA71" s="344"/>
      <c r="EB71" s="344"/>
      <c r="EC71" s="344"/>
      <c r="ED71" s="344"/>
      <c r="EE71" s="345"/>
      <c r="EF71" s="343"/>
      <c r="EG71" s="344"/>
      <c r="EH71" s="344"/>
      <c r="EI71" s="344"/>
      <c r="EJ71" s="344"/>
      <c r="EK71" s="344"/>
      <c r="EL71" s="344"/>
      <c r="EM71" s="344"/>
      <c r="EN71" s="344"/>
      <c r="EO71" s="344"/>
      <c r="EP71" s="344"/>
      <c r="EQ71" s="345"/>
      <c r="ER71" s="343"/>
      <c r="ES71" s="344"/>
      <c r="ET71" s="344"/>
      <c r="EU71" s="344"/>
      <c r="EV71" s="344"/>
      <c r="EW71" s="344"/>
      <c r="EX71" s="344"/>
      <c r="EY71" s="344"/>
      <c r="EZ71" s="344"/>
      <c r="FA71" s="344"/>
      <c r="FB71" s="344"/>
      <c r="FC71" s="345"/>
    </row>
    <row r="72" spans="1:163" s="163" customFormat="1" ht="8.4499999999999993" customHeight="1" x14ac:dyDescent="0.2">
      <c r="A72" s="353" t="s">
        <v>487</v>
      </c>
      <c r="B72" s="354"/>
      <c r="C72" s="354"/>
      <c r="D72" s="354"/>
      <c r="E72" s="354"/>
      <c r="F72" s="354"/>
      <c r="G72" s="354"/>
      <c r="H72" s="354"/>
      <c r="I72" s="354"/>
      <c r="J72" s="354"/>
      <c r="K72" s="354"/>
      <c r="L72" s="354"/>
      <c r="M72" s="354"/>
      <c r="N72" s="354"/>
      <c r="O72" s="354"/>
      <c r="P72" s="354"/>
      <c r="Q72" s="354"/>
      <c r="R72" s="354"/>
      <c r="S72" s="354"/>
      <c r="T72" s="354"/>
      <c r="U72" s="354"/>
      <c r="V72" s="354"/>
      <c r="W72" s="354"/>
      <c r="X72" s="354"/>
      <c r="Y72" s="354"/>
      <c r="Z72" s="354"/>
      <c r="AA72" s="354"/>
      <c r="AB72" s="354"/>
      <c r="AC72" s="354"/>
      <c r="AD72" s="354"/>
      <c r="AE72" s="354"/>
      <c r="AF72" s="354"/>
      <c r="AG72" s="354"/>
      <c r="AH72" s="354"/>
      <c r="AI72" s="354"/>
      <c r="AJ72" s="354"/>
      <c r="AK72" s="354"/>
      <c r="AL72" s="354"/>
      <c r="AM72" s="354"/>
      <c r="AN72" s="355"/>
      <c r="AO72" s="314"/>
      <c r="AP72" s="315"/>
      <c r="AQ72" s="315"/>
      <c r="AR72" s="315"/>
      <c r="AS72" s="315"/>
      <c r="AT72" s="315"/>
      <c r="AU72" s="315"/>
      <c r="AV72" s="315"/>
      <c r="AW72" s="315"/>
      <c r="AX72" s="315"/>
      <c r="AY72" s="315"/>
      <c r="AZ72" s="315"/>
      <c r="BA72" s="316"/>
      <c r="BB72" s="346"/>
      <c r="BC72" s="347"/>
      <c r="BD72" s="347"/>
      <c r="BE72" s="347"/>
      <c r="BF72" s="347"/>
      <c r="BG72" s="347"/>
      <c r="BH72" s="347"/>
      <c r="BI72" s="347"/>
      <c r="BJ72" s="347"/>
      <c r="BK72" s="348"/>
      <c r="BL72" s="346"/>
      <c r="BM72" s="347"/>
      <c r="BN72" s="347"/>
      <c r="BO72" s="347"/>
      <c r="BP72" s="347"/>
      <c r="BQ72" s="347"/>
      <c r="BR72" s="347"/>
      <c r="BS72" s="347"/>
      <c r="BT72" s="347"/>
      <c r="BU72" s="347"/>
      <c r="BV72" s="347"/>
      <c r="BW72" s="348"/>
      <c r="BX72" s="346"/>
      <c r="BY72" s="347"/>
      <c r="BZ72" s="347"/>
      <c r="CA72" s="347"/>
      <c r="CB72" s="347"/>
      <c r="CC72" s="347"/>
      <c r="CD72" s="347"/>
      <c r="CE72" s="347"/>
      <c r="CF72" s="347"/>
      <c r="CG72" s="347"/>
      <c r="CH72" s="347"/>
      <c r="CI72" s="348"/>
      <c r="CJ72" s="346"/>
      <c r="CK72" s="347"/>
      <c r="CL72" s="347"/>
      <c r="CM72" s="347"/>
      <c r="CN72" s="347"/>
      <c r="CO72" s="347"/>
      <c r="CP72" s="347"/>
      <c r="CQ72" s="347"/>
      <c r="CR72" s="347"/>
      <c r="CS72" s="347"/>
      <c r="CT72" s="347"/>
      <c r="CU72" s="348"/>
      <c r="CV72" s="346"/>
      <c r="CW72" s="347"/>
      <c r="CX72" s="347"/>
      <c r="CY72" s="347"/>
      <c r="CZ72" s="347"/>
      <c r="DA72" s="347"/>
      <c r="DB72" s="347"/>
      <c r="DC72" s="347"/>
      <c r="DD72" s="347"/>
      <c r="DE72" s="347"/>
      <c r="DF72" s="347"/>
      <c r="DG72" s="348"/>
      <c r="DH72" s="346"/>
      <c r="DI72" s="347"/>
      <c r="DJ72" s="347"/>
      <c r="DK72" s="347"/>
      <c r="DL72" s="347"/>
      <c r="DM72" s="347"/>
      <c r="DN72" s="347"/>
      <c r="DO72" s="347"/>
      <c r="DP72" s="347"/>
      <c r="DQ72" s="347"/>
      <c r="DR72" s="347"/>
      <c r="DS72" s="348"/>
      <c r="DT72" s="346"/>
      <c r="DU72" s="347"/>
      <c r="DV72" s="347"/>
      <c r="DW72" s="347"/>
      <c r="DX72" s="347"/>
      <c r="DY72" s="347"/>
      <c r="DZ72" s="347"/>
      <c r="EA72" s="347"/>
      <c r="EB72" s="347"/>
      <c r="EC72" s="347"/>
      <c r="ED72" s="347"/>
      <c r="EE72" s="348"/>
      <c r="EF72" s="346"/>
      <c r="EG72" s="347"/>
      <c r="EH72" s="347"/>
      <c r="EI72" s="347"/>
      <c r="EJ72" s="347"/>
      <c r="EK72" s="347"/>
      <c r="EL72" s="347"/>
      <c r="EM72" s="347"/>
      <c r="EN72" s="347"/>
      <c r="EO72" s="347"/>
      <c r="EP72" s="347"/>
      <c r="EQ72" s="348"/>
      <c r="ER72" s="346"/>
      <c r="ES72" s="347"/>
      <c r="ET72" s="347"/>
      <c r="EU72" s="347"/>
      <c r="EV72" s="347"/>
      <c r="EW72" s="347"/>
      <c r="EX72" s="347"/>
      <c r="EY72" s="347"/>
      <c r="EZ72" s="347"/>
      <c r="FA72" s="347"/>
      <c r="FB72" s="347"/>
      <c r="FC72" s="348"/>
    </row>
    <row r="73" spans="1:163" s="160" customFormat="1" ht="9.1999999999999993" customHeight="1" x14ac:dyDescent="0.2">
      <c r="A73" s="283" t="s">
        <v>254</v>
      </c>
      <c r="B73" s="287"/>
      <c r="C73" s="287"/>
      <c r="D73" s="287"/>
      <c r="E73" s="287"/>
      <c r="F73" s="287"/>
      <c r="G73" s="287"/>
      <c r="H73" s="287"/>
      <c r="I73" s="287"/>
      <c r="J73" s="287"/>
      <c r="K73" s="287"/>
      <c r="L73" s="287"/>
      <c r="M73" s="287"/>
      <c r="N73" s="287"/>
      <c r="O73" s="287"/>
      <c r="P73" s="287"/>
      <c r="Q73" s="287"/>
      <c r="R73" s="287"/>
      <c r="S73" s="287"/>
      <c r="T73" s="287"/>
      <c r="U73" s="287"/>
      <c r="V73" s="287"/>
      <c r="W73" s="287"/>
      <c r="X73" s="287"/>
      <c r="Y73" s="287"/>
      <c r="Z73" s="287"/>
      <c r="AA73" s="287"/>
      <c r="AB73" s="287"/>
      <c r="AC73" s="287"/>
      <c r="AD73" s="287"/>
      <c r="AE73" s="287"/>
      <c r="AF73" s="287"/>
      <c r="AG73" s="287"/>
      <c r="AH73" s="287"/>
      <c r="AI73" s="287"/>
      <c r="AJ73" s="287"/>
      <c r="AK73" s="287"/>
      <c r="AL73" s="287"/>
      <c r="AM73" s="287"/>
      <c r="AN73" s="287"/>
      <c r="AO73" s="330"/>
      <c r="AP73" s="330"/>
      <c r="AQ73" s="330"/>
      <c r="AR73" s="330"/>
      <c r="AS73" s="330"/>
      <c r="AT73" s="330"/>
      <c r="AU73" s="330"/>
      <c r="AV73" s="330"/>
      <c r="AW73" s="330"/>
      <c r="AX73" s="330"/>
      <c r="AY73" s="330"/>
      <c r="AZ73" s="330"/>
      <c r="BA73" s="330"/>
      <c r="BB73" s="358"/>
      <c r="BC73" s="358"/>
      <c r="BD73" s="358"/>
      <c r="BE73" s="358"/>
      <c r="BF73" s="358"/>
      <c r="BG73" s="358"/>
      <c r="BH73" s="358"/>
      <c r="BI73" s="358"/>
      <c r="BJ73" s="358"/>
      <c r="BK73" s="358"/>
      <c r="BL73" s="358"/>
      <c r="BM73" s="358"/>
      <c r="BN73" s="358"/>
      <c r="BO73" s="358"/>
      <c r="BP73" s="358"/>
      <c r="BQ73" s="358"/>
      <c r="BR73" s="358"/>
      <c r="BS73" s="358"/>
      <c r="BT73" s="358"/>
      <c r="BU73" s="358"/>
      <c r="BV73" s="358"/>
      <c r="BW73" s="358"/>
      <c r="BX73" s="358"/>
      <c r="BY73" s="358"/>
      <c r="BZ73" s="358"/>
      <c r="CA73" s="358"/>
      <c r="CB73" s="358"/>
      <c r="CC73" s="358"/>
      <c r="CD73" s="358"/>
      <c r="CE73" s="358"/>
      <c r="CF73" s="358"/>
      <c r="CG73" s="358"/>
      <c r="CH73" s="358"/>
      <c r="CI73" s="358"/>
      <c r="CJ73" s="358"/>
      <c r="CK73" s="358"/>
      <c r="CL73" s="358"/>
      <c r="CM73" s="358"/>
      <c r="CN73" s="358"/>
      <c r="CO73" s="358"/>
      <c r="CP73" s="358"/>
      <c r="CQ73" s="358"/>
      <c r="CR73" s="358"/>
      <c r="CS73" s="358"/>
      <c r="CT73" s="358"/>
      <c r="CU73" s="358"/>
      <c r="CV73" s="358"/>
      <c r="CW73" s="358"/>
      <c r="CX73" s="358"/>
      <c r="CY73" s="358"/>
      <c r="CZ73" s="358"/>
      <c r="DA73" s="358"/>
      <c r="DB73" s="358"/>
      <c r="DC73" s="358"/>
      <c r="DD73" s="358"/>
      <c r="DE73" s="358"/>
      <c r="DF73" s="358"/>
      <c r="DG73" s="358"/>
      <c r="DH73" s="358"/>
      <c r="DI73" s="358"/>
      <c r="DJ73" s="358"/>
      <c r="DK73" s="358"/>
      <c r="DL73" s="358"/>
      <c r="DM73" s="358"/>
      <c r="DN73" s="358"/>
      <c r="DO73" s="358"/>
      <c r="DP73" s="358"/>
      <c r="DQ73" s="358"/>
      <c r="DR73" s="358"/>
      <c r="DS73" s="358"/>
      <c r="DT73" s="358"/>
      <c r="DU73" s="358"/>
      <c r="DV73" s="358"/>
      <c r="DW73" s="358"/>
      <c r="DX73" s="358"/>
      <c r="DY73" s="358"/>
      <c r="DZ73" s="358"/>
      <c r="EA73" s="358"/>
      <c r="EB73" s="358"/>
      <c r="EC73" s="358"/>
      <c r="ED73" s="358"/>
      <c r="EE73" s="358"/>
      <c r="EF73" s="358"/>
      <c r="EG73" s="358"/>
      <c r="EH73" s="358"/>
      <c r="EI73" s="358"/>
      <c r="EJ73" s="358"/>
      <c r="EK73" s="358"/>
      <c r="EL73" s="358"/>
      <c r="EM73" s="358"/>
      <c r="EN73" s="358"/>
      <c r="EO73" s="358"/>
      <c r="EP73" s="358"/>
      <c r="EQ73" s="358"/>
      <c r="ER73" s="358"/>
      <c r="ES73" s="358"/>
      <c r="ET73" s="358"/>
      <c r="EU73" s="358"/>
      <c r="EV73" s="358"/>
      <c r="EW73" s="358"/>
      <c r="EX73" s="358"/>
      <c r="EY73" s="358"/>
      <c r="EZ73" s="358"/>
      <c r="FA73" s="358"/>
      <c r="FB73" s="358"/>
      <c r="FC73" s="358"/>
    </row>
    <row r="74" spans="1:163" s="163" customFormat="1" ht="9.1999999999999993" customHeight="1" x14ac:dyDescent="0.2">
      <c r="A74" s="356" t="s">
        <v>258</v>
      </c>
      <c r="B74" s="357"/>
      <c r="C74" s="357"/>
      <c r="D74" s="357"/>
      <c r="E74" s="357"/>
      <c r="F74" s="357"/>
      <c r="G74" s="357"/>
      <c r="H74" s="357"/>
      <c r="I74" s="357"/>
      <c r="J74" s="357"/>
      <c r="K74" s="357"/>
      <c r="L74" s="357"/>
      <c r="M74" s="357"/>
      <c r="N74" s="357"/>
      <c r="O74" s="357"/>
      <c r="P74" s="357"/>
      <c r="Q74" s="357"/>
      <c r="R74" s="357"/>
      <c r="S74" s="357"/>
      <c r="T74" s="357"/>
      <c r="U74" s="357"/>
      <c r="V74" s="357"/>
      <c r="W74" s="357"/>
      <c r="X74" s="357"/>
      <c r="Y74" s="357"/>
      <c r="Z74" s="357"/>
      <c r="AA74" s="357"/>
      <c r="AB74" s="357"/>
      <c r="AC74" s="357"/>
      <c r="AD74" s="357"/>
      <c r="AE74" s="357"/>
      <c r="AF74" s="357"/>
      <c r="AG74" s="357"/>
      <c r="AH74" s="357"/>
      <c r="AI74" s="357"/>
      <c r="AJ74" s="357"/>
      <c r="AK74" s="357"/>
      <c r="AL74" s="357"/>
      <c r="AM74" s="357"/>
      <c r="AN74" s="357"/>
      <c r="AO74" s="330"/>
      <c r="AP74" s="330"/>
      <c r="AQ74" s="330"/>
      <c r="AR74" s="330"/>
      <c r="AS74" s="330"/>
      <c r="AT74" s="330"/>
      <c r="AU74" s="330"/>
      <c r="AV74" s="330"/>
      <c r="AW74" s="330"/>
      <c r="AX74" s="330"/>
      <c r="AY74" s="330"/>
      <c r="AZ74" s="330"/>
      <c r="BA74" s="330"/>
      <c r="BB74" s="319"/>
      <c r="BC74" s="319"/>
      <c r="BD74" s="319"/>
      <c r="BE74" s="319"/>
      <c r="BF74" s="319"/>
      <c r="BG74" s="319"/>
      <c r="BH74" s="319"/>
      <c r="BI74" s="319"/>
      <c r="BJ74" s="319"/>
      <c r="BK74" s="319"/>
      <c r="BL74" s="319"/>
      <c r="BM74" s="319"/>
      <c r="BN74" s="319"/>
      <c r="BO74" s="319"/>
      <c r="BP74" s="319"/>
      <c r="BQ74" s="319"/>
      <c r="BR74" s="319"/>
      <c r="BS74" s="319"/>
      <c r="BT74" s="319"/>
      <c r="BU74" s="319"/>
      <c r="BV74" s="319"/>
      <c r="BW74" s="319"/>
      <c r="BX74" s="319"/>
      <c r="BY74" s="319"/>
      <c r="BZ74" s="319"/>
      <c r="CA74" s="319"/>
      <c r="CB74" s="319"/>
      <c r="CC74" s="319"/>
      <c r="CD74" s="319"/>
      <c r="CE74" s="319"/>
      <c r="CF74" s="319"/>
      <c r="CG74" s="319"/>
      <c r="CH74" s="319"/>
      <c r="CI74" s="319"/>
      <c r="CJ74" s="319"/>
      <c r="CK74" s="319"/>
      <c r="CL74" s="319"/>
      <c r="CM74" s="319"/>
      <c r="CN74" s="319"/>
      <c r="CO74" s="319"/>
      <c r="CP74" s="319"/>
      <c r="CQ74" s="319"/>
      <c r="CR74" s="319"/>
      <c r="CS74" s="319"/>
      <c r="CT74" s="319"/>
      <c r="CU74" s="319"/>
      <c r="CV74" s="319"/>
      <c r="CW74" s="319"/>
      <c r="CX74" s="319"/>
      <c r="CY74" s="319"/>
      <c r="CZ74" s="319"/>
      <c r="DA74" s="319"/>
      <c r="DB74" s="319"/>
      <c r="DC74" s="319"/>
      <c r="DD74" s="319"/>
      <c r="DE74" s="319"/>
      <c r="DF74" s="319"/>
      <c r="DG74" s="319"/>
      <c r="DH74" s="319"/>
      <c r="DI74" s="319"/>
      <c r="DJ74" s="319"/>
      <c r="DK74" s="319"/>
      <c r="DL74" s="319"/>
      <c r="DM74" s="319"/>
      <c r="DN74" s="319"/>
      <c r="DO74" s="319"/>
      <c r="DP74" s="319"/>
      <c r="DQ74" s="319"/>
      <c r="DR74" s="319"/>
      <c r="DS74" s="319"/>
      <c r="DT74" s="319"/>
      <c r="DU74" s="319"/>
      <c r="DV74" s="319"/>
      <c r="DW74" s="319"/>
      <c r="DX74" s="319"/>
      <c r="DY74" s="319"/>
      <c r="DZ74" s="319"/>
      <c r="EA74" s="319"/>
      <c r="EB74" s="319"/>
      <c r="EC74" s="319"/>
      <c r="ED74" s="319"/>
      <c r="EE74" s="319"/>
      <c r="EF74" s="319"/>
      <c r="EG74" s="319"/>
      <c r="EH74" s="319"/>
      <c r="EI74" s="319"/>
      <c r="EJ74" s="319"/>
      <c r="EK74" s="319"/>
      <c r="EL74" s="319"/>
      <c r="EM74" s="319"/>
      <c r="EN74" s="319"/>
      <c r="EO74" s="319"/>
      <c r="EP74" s="319"/>
      <c r="EQ74" s="319"/>
      <c r="ER74" s="319"/>
      <c r="ES74" s="319"/>
      <c r="ET74" s="319"/>
      <c r="EU74" s="319"/>
      <c r="EV74" s="319"/>
      <c r="EW74" s="319"/>
      <c r="EX74" s="319"/>
      <c r="EY74" s="319"/>
      <c r="EZ74" s="319"/>
      <c r="FA74" s="319"/>
      <c r="FB74" s="319"/>
      <c r="FC74" s="319"/>
    </row>
    <row r="75" spans="1:163" s="160" customFormat="1" ht="23.25" customHeight="1" x14ac:dyDescent="0.2">
      <c r="A75" s="297" t="s">
        <v>253</v>
      </c>
      <c r="B75" s="298"/>
      <c r="C75" s="298"/>
      <c r="D75" s="298"/>
      <c r="E75" s="298"/>
      <c r="F75" s="298"/>
      <c r="G75" s="298"/>
      <c r="H75" s="298"/>
      <c r="I75" s="298"/>
      <c r="J75" s="298"/>
      <c r="K75" s="298"/>
      <c r="L75" s="298"/>
      <c r="M75" s="298"/>
      <c r="N75" s="298"/>
      <c r="O75" s="298"/>
      <c r="P75" s="298"/>
      <c r="Q75" s="298"/>
      <c r="R75" s="298"/>
      <c r="S75" s="298"/>
      <c r="T75" s="298"/>
      <c r="U75" s="298"/>
      <c r="V75" s="298"/>
      <c r="W75" s="298"/>
      <c r="X75" s="298"/>
      <c r="Y75" s="298"/>
      <c r="Z75" s="298"/>
      <c r="AA75" s="298"/>
      <c r="AB75" s="298"/>
      <c r="AC75" s="298"/>
      <c r="AD75" s="298"/>
      <c r="AE75" s="298"/>
      <c r="AF75" s="298"/>
      <c r="AG75" s="298"/>
      <c r="AH75" s="298"/>
      <c r="AI75" s="298"/>
      <c r="AJ75" s="298"/>
      <c r="AK75" s="298"/>
      <c r="AL75" s="298"/>
      <c r="AM75" s="298"/>
      <c r="AN75" s="298"/>
      <c r="AO75" s="330"/>
      <c r="AP75" s="330"/>
      <c r="AQ75" s="330"/>
      <c r="AR75" s="330"/>
      <c r="AS75" s="330"/>
      <c r="AT75" s="330"/>
      <c r="AU75" s="330"/>
      <c r="AV75" s="330"/>
      <c r="AW75" s="330"/>
      <c r="AX75" s="330"/>
      <c r="AY75" s="330"/>
      <c r="AZ75" s="330"/>
      <c r="BA75" s="330"/>
      <c r="BB75" s="319"/>
      <c r="BC75" s="319"/>
      <c r="BD75" s="319"/>
      <c r="BE75" s="319"/>
      <c r="BF75" s="319"/>
      <c r="BG75" s="319"/>
      <c r="BH75" s="319"/>
      <c r="BI75" s="319"/>
      <c r="BJ75" s="319"/>
      <c r="BK75" s="319"/>
      <c r="BL75" s="319"/>
      <c r="BM75" s="319"/>
      <c r="BN75" s="319"/>
      <c r="BO75" s="319"/>
      <c r="BP75" s="319"/>
      <c r="BQ75" s="319"/>
      <c r="BR75" s="319"/>
      <c r="BS75" s="319"/>
      <c r="BT75" s="319"/>
      <c r="BU75" s="319"/>
      <c r="BV75" s="319"/>
      <c r="BW75" s="319"/>
      <c r="BX75" s="319"/>
      <c r="BY75" s="319"/>
      <c r="BZ75" s="319"/>
      <c r="CA75" s="319"/>
      <c r="CB75" s="319"/>
      <c r="CC75" s="319"/>
      <c r="CD75" s="319"/>
      <c r="CE75" s="319"/>
      <c r="CF75" s="319"/>
      <c r="CG75" s="319"/>
      <c r="CH75" s="319"/>
      <c r="CI75" s="319"/>
      <c r="CJ75" s="319"/>
      <c r="CK75" s="319"/>
      <c r="CL75" s="319"/>
      <c r="CM75" s="319"/>
      <c r="CN75" s="319"/>
      <c r="CO75" s="319"/>
      <c r="CP75" s="319"/>
      <c r="CQ75" s="319"/>
      <c r="CR75" s="319"/>
      <c r="CS75" s="319"/>
      <c r="CT75" s="319"/>
      <c r="CU75" s="319"/>
      <c r="CV75" s="319"/>
      <c r="CW75" s="319"/>
      <c r="CX75" s="319"/>
      <c r="CY75" s="319"/>
      <c r="CZ75" s="319"/>
      <c r="DA75" s="319"/>
      <c r="DB75" s="319"/>
      <c r="DC75" s="319"/>
      <c r="DD75" s="319"/>
      <c r="DE75" s="319"/>
      <c r="DF75" s="319"/>
      <c r="DG75" s="319"/>
      <c r="DH75" s="319"/>
      <c r="DI75" s="319"/>
      <c r="DJ75" s="319"/>
      <c r="DK75" s="319"/>
      <c r="DL75" s="319"/>
      <c r="DM75" s="319"/>
      <c r="DN75" s="319"/>
      <c r="DO75" s="319"/>
      <c r="DP75" s="319"/>
      <c r="DQ75" s="319"/>
      <c r="DR75" s="319"/>
      <c r="DS75" s="319"/>
      <c r="DT75" s="319"/>
      <c r="DU75" s="319"/>
      <c r="DV75" s="319"/>
      <c r="DW75" s="319"/>
      <c r="DX75" s="319"/>
      <c r="DY75" s="319"/>
      <c r="DZ75" s="319"/>
      <c r="EA75" s="319"/>
      <c r="EB75" s="319"/>
      <c r="EC75" s="319"/>
      <c r="ED75" s="319"/>
      <c r="EE75" s="319"/>
      <c r="EF75" s="319"/>
      <c r="EG75" s="319"/>
      <c r="EH75" s="319"/>
      <c r="EI75" s="319"/>
      <c r="EJ75" s="319"/>
      <c r="EK75" s="319"/>
      <c r="EL75" s="319"/>
      <c r="EM75" s="319"/>
      <c r="EN75" s="319"/>
      <c r="EO75" s="319"/>
      <c r="EP75" s="319"/>
      <c r="EQ75" s="319"/>
      <c r="ER75" s="319"/>
      <c r="ES75" s="319"/>
      <c r="ET75" s="319"/>
      <c r="EU75" s="319"/>
      <c r="EV75" s="319"/>
      <c r="EW75" s="319"/>
      <c r="EX75" s="319"/>
      <c r="EY75" s="319"/>
      <c r="EZ75" s="319"/>
      <c r="FA75" s="319"/>
      <c r="FB75" s="319"/>
      <c r="FC75" s="319"/>
    </row>
    <row r="76" spans="1:163" s="163" customFormat="1" ht="24.75" customHeight="1" thickBot="1" x14ac:dyDescent="0.25">
      <c r="A76" s="359" t="s">
        <v>257</v>
      </c>
      <c r="B76" s="360"/>
      <c r="C76" s="360"/>
      <c r="D76" s="360"/>
      <c r="E76" s="360"/>
      <c r="F76" s="360"/>
      <c r="G76" s="360"/>
      <c r="H76" s="360"/>
      <c r="I76" s="360"/>
      <c r="J76" s="360"/>
      <c r="K76" s="360"/>
      <c r="L76" s="360"/>
      <c r="M76" s="360"/>
      <c r="N76" s="360"/>
      <c r="O76" s="360"/>
      <c r="P76" s="360"/>
      <c r="Q76" s="360"/>
      <c r="R76" s="360"/>
      <c r="S76" s="360"/>
      <c r="T76" s="360"/>
      <c r="U76" s="360"/>
      <c r="V76" s="360"/>
      <c r="W76" s="360"/>
      <c r="X76" s="360"/>
      <c r="Y76" s="360"/>
      <c r="Z76" s="360"/>
      <c r="AA76" s="360"/>
      <c r="AB76" s="360"/>
      <c r="AC76" s="360"/>
      <c r="AD76" s="360"/>
      <c r="AE76" s="360"/>
      <c r="AF76" s="360"/>
      <c r="AG76" s="360"/>
      <c r="AH76" s="360"/>
      <c r="AI76" s="360"/>
      <c r="AJ76" s="360"/>
      <c r="AK76" s="360"/>
      <c r="AL76" s="360"/>
      <c r="AM76" s="360"/>
      <c r="AN76" s="361"/>
      <c r="AO76" s="320"/>
      <c r="AP76" s="320"/>
      <c r="AQ76" s="320"/>
      <c r="AR76" s="320"/>
      <c r="AS76" s="320"/>
      <c r="AT76" s="320"/>
      <c r="AU76" s="320"/>
      <c r="AV76" s="320"/>
      <c r="AW76" s="320"/>
      <c r="AX76" s="320"/>
      <c r="AY76" s="320"/>
      <c r="AZ76" s="320"/>
      <c r="BA76" s="320"/>
      <c r="BB76" s="333"/>
      <c r="BC76" s="334"/>
      <c r="BD76" s="334"/>
      <c r="BE76" s="334"/>
      <c r="BF76" s="334"/>
      <c r="BG76" s="334"/>
      <c r="BH76" s="334"/>
      <c r="BI76" s="334"/>
      <c r="BJ76" s="334"/>
      <c r="BK76" s="335"/>
      <c r="BL76" s="319"/>
      <c r="BM76" s="319"/>
      <c r="BN76" s="319"/>
      <c r="BO76" s="319"/>
      <c r="BP76" s="319"/>
      <c r="BQ76" s="319"/>
      <c r="BR76" s="319"/>
      <c r="BS76" s="319"/>
      <c r="BT76" s="319"/>
      <c r="BU76" s="319"/>
      <c r="BV76" s="319"/>
      <c r="BW76" s="319"/>
      <c r="BX76" s="319"/>
      <c r="BY76" s="319"/>
      <c r="BZ76" s="319"/>
      <c r="CA76" s="319"/>
      <c r="CB76" s="319"/>
      <c r="CC76" s="319"/>
      <c r="CD76" s="319"/>
      <c r="CE76" s="319"/>
      <c r="CF76" s="319"/>
      <c r="CG76" s="319"/>
      <c r="CH76" s="319"/>
      <c r="CI76" s="319"/>
      <c r="CJ76" s="319"/>
      <c r="CK76" s="319"/>
      <c r="CL76" s="319"/>
      <c r="CM76" s="319"/>
      <c r="CN76" s="319"/>
      <c r="CO76" s="319"/>
      <c r="CP76" s="319"/>
      <c r="CQ76" s="319"/>
      <c r="CR76" s="319"/>
      <c r="CS76" s="319"/>
      <c r="CT76" s="319"/>
      <c r="CU76" s="319"/>
      <c r="CV76" s="319"/>
      <c r="CW76" s="319"/>
      <c r="CX76" s="319"/>
      <c r="CY76" s="319"/>
      <c r="CZ76" s="319"/>
      <c r="DA76" s="319"/>
      <c r="DB76" s="319"/>
      <c r="DC76" s="319"/>
      <c r="DD76" s="319"/>
      <c r="DE76" s="319"/>
      <c r="DF76" s="319"/>
      <c r="DG76" s="319"/>
      <c r="DH76" s="319"/>
      <c r="DI76" s="319"/>
      <c r="DJ76" s="319"/>
      <c r="DK76" s="319"/>
      <c r="DL76" s="319"/>
      <c r="DM76" s="319"/>
      <c r="DN76" s="319"/>
      <c r="DO76" s="319"/>
      <c r="DP76" s="319"/>
      <c r="DQ76" s="319"/>
      <c r="DR76" s="319"/>
      <c r="DS76" s="319"/>
      <c r="DT76" s="319"/>
      <c r="DU76" s="319"/>
      <c r="DV76" s="319"/>
      <c r="DW76" s="319"/>
      <c r="DX76" s="319"/>
      <c r="DY76" s="319"/>
      <c r="DZ76" s="319"/>
      <c r="EA76" s="319"/>
      <c r="EB76" s="319"/>
      <c r="EC76" s="319"/>
      <c r="ED76" s="319"/>
      <c r="EE76" s="319"/>
      <c r="EF76" s="319"/>
      <c r="EG76" s="319"/>
      <c r="EH76" s="319"/>
      <c r="EI76" s="319"/>
      <c r="EJ76" s="319"/>
      <c r="EK76" s="319"/>
      <c r="EL76" s="319"/>
      <c r="EM76" s="319"/>
      <c r="EN76" s="319"/>
      <c r="EO76" s="319"/>
      <c r="EP76" s="319"/>
      <c r="EQ76" s="319"/>
      <c r="ER76" s="319"/>
      <c r="ES76" s="319"/>
      <c r="ET76" s="319"/>
      <c r="EU76" s="319"/>
      <c r="EV76" s="319"/>
      <c r="EW76" s="319"/>
      <c r="EX76" s="319"/>
      <c r="EY76" s="319"/>
      <c r="EZ76" s="319"/>
      <c r="FA76" s="319"/>
      <c r="FB76" s="319"/>
      <c r="FC76" s="319"/>
    </row>
    <row r="77" spans="1:163" ht="3" customHeight="1" thickBot="1" x14ac:dyDescent="0.25">
      <c r="A77" s="168"/>
      <c r="B77" s="168"/>
      <c r="C77" s="168"/>
      <c r="D77" s="168"/>
      <c r="E77" s="168"/>
      <c r="F77" s="168"/>
      <c r="G77" s="168"/>
      <c r="H77" s="168"/>
      <c r="I77" s="168"/>
      <c r="J77" s="168"/>
      <c r="K77" s="168"/>
      <c r="L77" s="168"/>
      <c r="M77" s="168"/>
      <c r="N77" s="168"/>
      <c r="O77" s="168"/>
      <c r="P77" s="168"/>
      <c r="Q77" s="168"/>
      <c r="R77" s="168"/>
      <c r="S77" s="168"/>
      <c r="T77" s="168"/>
      <c r="U77" s="168"/>
      <c r="V77" s="168"/>
      <c r="W77" s="168"/>
      <c r="X77" s="168"/>
      <c r="Y77" s="168"/>
      <c r="Z77" s="168"/>
      <c r="AA77" s="168"/>
      <c r="AB77" s="168"/>
      <c r="AC77" s="168"/>
      <c r="AD77" s="168"/>
      <c r="AE77" s="168"/>
      <c r="AF77" s="168"/>
      <c r="AG77" s="168"/>
      <c r="AH77" s="168"/>
      <c r="AI77" s="168"/>
      <c r="AJ77" s="168"/>
      <c r="AK77" s="168"/>
      <c r="AL77" s="168"/>
      <c r="AM77" s="168"/>
      <c r="AN77" s="168"/>
      <c r="AO77" s="168"/>
      <c r="AP77" s="168"/>
      <c r="AQ77" s="168"/>
      <c r="AR77" s="168"/>
      <c r="AS77" s="168"/>
      <c r="AT77" s="168"/>
      <c r="AU77" s="168"/>
      <c r="AV77" s="168"/>
      <c r="AW77" s="168"/>
      <c r="AX77" s="168"/>
      <c r="AY77" s="168"/>
      <c r="AZ77" s="168"/>
      <c r="BA77" s="168"/>
    </row>
    <row r="78" spans="1:163" s="170" customFormat="1" ht="7.5" customHeight="1" x14ac:dyDescent="0.2">
      <c r="A78" s="324" t="s">
        <v>256</v>
      </c>
      <c r="B78" s="325"/>
      <c r="C78" s="325"/>
      <c r="D78" s="325"/>
      <c r="E78" s="325"/>
      <c r="F78" s="325"/>
      <c r="G78" s="325"/>
      <c r="H78" s="325"/>
      <c r="I78" s="325"/>
      <c r="J78" s="325"/>
      <c r="K78" s="325"/>
      <c r="L78" s="325"/>
      <c r="M78" s="325"/>
      <c r="N78" s="325"/>
      <c r="O78" s="325"/>
      <c r="P78" s="325"/>
      <c r="Q78" s="325"/>
      <c r="R78" s="325"/>
      <c r="S78" s="325"/>
      <c r="T78" s="325"/>
      <c r="U78" s="325"/>
      <c r="V78" s="325"/>
      <c r="W78" s="325"/>
      <c r="X78" s="325"/>
      <c r="Y78" s="325"/>
      <c r="Z78" s="325"/>
      <c r="AA78" s="325"/>
      <c r="AB78" s="325"/>
      <c r="AC78" s="325"/>
      <c r="AD78" s="325"/>
      <c r="AE78" s="325"/>
      <c r="AF78" s="325"/>
      <c r="AG78" s="325"/>
      <c r="AH78" s="325"/>
      <c r="AI78" s="325"/>
      <c r="AJ78" s="325"/>
      <c r="AK78" s="325"/>
      <c r="AL78" s="325"/>
      <c r="AM78" s="325"/>
      <c r="AN78" s="326"/>
      <c r="AO78" s="365"/>
      <c r="AP78" s="366"/>
      <c r="AQ78" s="366"/>
      <c r="AR78" s="366"/>
      <c r="AS78" s="366"/>
      <c r="AT78" s="366"/>
      <c r="AU78" s="366"/>
      <c r="AV78" s="366"/>
      <c r="AW78" s="366"/>
      <c r="AX78" s="366"/>
      <c r="AY78" s="366"/>
      <c r="AZ78" s="366"/>
      <c r="BA78" s="367"/>
      <c r="BB78" s="362"/>
      <c r="BC78" s="363"/>
      <c r="BD78" s="363"/>
      <c r="BE78" s="363"/>
      <c r="BF78" s="363"/>
      <c r="BG78" s="363"/>
      <c r="BH78" s="363"/>
      <c r="BI78" s="363"/>
      <c r="BJ78" s="363"/>
      <c r="BK78" s="364"/>
      <c r="BL78" s="362"/>
      <c r="BM78" s="363"/>
      <c r="BN78" s="363"/>
      <c r="BO78" s="363"/>
      <c r="BP78" s="363"/>
      <c r="BQ78" s="363"/>
      <c r="BR78" s="363"/>
      <c r="BS78" s="363"/>
      <c r="BT78" s="363"/>
      <c r="BU78" s="363"/>
      <c r="BV78" s="363"/>
      <c r="BW78" s="364"/>
      <c r="BX78" s="362"/>
      <c r="BY78" s="363"/>
      <c r="BZ78" s="363"/>
      <c r="CA78" s="363"/>
      <c r="CB78" s="363"/>
      <c r="CC78" s="363"/>
      <c r="CD78" s="363"/>
      <c r="CE78" s="363"/>
      <c r="CF78" s="363"/>
      <c r="CG78" s="363"/>
      <c r="CH78" s="363"/>
      <c r="CI78" s="364"/>
      <c r="CJ78" s="362"/>
      <c r="CK78" s="363"/>
      <c r="CL78" s="363"/>
      <c r="CM78" s="363"/>
      <c r="CN78" s="363"/>
      <c r="CO78" s="363"/>
      <c r="CP78" s="363"/>
      <c r="CQ78" s="363"/>
      <c r="CR78" s="363"/>
      <c r="CS78" s="363"/>
      <c r="CT78" s="363"/>
      <c r="CU78" s="364"/>
      <c r="CV78" s="362"/>
      <c r="CW78" s="363"/>
      <c r="CX78" s="363"/>
      <c r="CY78" s="363"/>
      <c r="CZ78" s="363"/>
      <c r="DA78" s="363"/>
      <c r="DB78" s="363"/>
      <c r="DC78" s="363"/>
      <c r="DD78" s="363"/>
      <c r="DE78" s="363"/>
      <c r="DF78" s="363"/>
      <c r="DG78" s="364"/>
      <c r="DH78" s="362"/>
      <c r="DI78" s="363"/>
      <c r="DJ78" s="363"/>
      <c r="DK78" s="363"/>
      <c r="DL78" s="363"/>
      <c r="DM78" s="363"/>
      <c r="DN78" s="363"/>
      <c r="DO78" s="363"/>
      <c r="DP78" s="363"/>
      <c r="DQ78" s="363"/>
      <c r="DR78" s="363"/>
      <c r="DS78" s="364"/>
      <c r="DT78" s="362"/>
      <c r="DU78" s="363"/>
      <c r="DV78" s="363"/>
      <c r="DW78" s="363"/>
      <c r="DX78" s="363"/>
      <c r="DY78" s="363"/>
      <c r="DZ78" s="363"/>
      <c r="EA78" s="363"/>
      <c r="EB78" s="363"/>
      <c r="EC78" s="363"/>
      <c r="ED78" s="363"/>
      <c r="EE78" s="364"/>
      <c r="EF78" s="362"/>
      <c r="EG78" s="363"/>
      <c r="EH78" s="363"/>
      <c r="EI78" s="363"/>
      <c r="EJ78" s="363"/>
      <c r="EK78" s="363"/>
      <c r="EL78" s="363"/>
      <c r="EM78" s="363"/>
      <c r="EN78" s="363"/>
      <c r="EO78" s="363"/>
      <c r="EP78" s="363"/>
      <c r="EQ78" s="364"/>
      <c r="ER78" s="362"/>
      <c r="ES78" s="363"/>
      <c r="ET78" s="363"/>
      <c r="EU78" s="363"/>
      <c r="EV78" s="363"/>
      <c r="EW78" s="363"/>
      <c r="EX78" s="363"/>
      <c r="EY78" s="363"/>
      <c r="EZ78" s="363"/>
      <c r="FA78" s="363"/>
      <c r="FB78" s="363"/>
      <c r="FC78" s="364"/>
    </row>
    <row r="79" spans="1:163" s="170" customFormat="1" ht="10.5" customHeight="1" x14ac:dyDescent="0.2">
      <c r="A79" s="327"/>
      <c r="B79" s="328"/>
      <c r="C79" s="328"/>
      <c r="D79" s="328"/>
      <c r="E79" s="328"/>
      <c r="F79" s="328"/>
      <c r="G79" s="328"/>
      <c r="H79" s="328"/>
      <c r="I79" s="328"/>
      <c r="J79" s="328"/>
      <c r="K79" s="328"/>
      <c r="L79" s="328"/>
      <c r="M79" s="328"/>
      <c r="N79" s="328"/>
      <c r="O79" s="328"/>
      <c r="P79" s="328"/>
      <c r="Q79" s="328"/>
      <c r="R79" s="328"/>
      <c r="S79" s="328"/>
      <c r="T79" s="328"/>
      <c r="U79" s="328"/>
      <c r="V79" s="328"/>
      <c r="W79" s="328"/>
      <c r="X79" s="328"/>
      <c r="Y79" s="328"/>
      <c r="Z79" s="328"/>
      <c r="AA79" s="328"/>
      <c r="AB79" s="328"/>
      <c r="AC79" s="328"/>
      <c r="AD79" s="328"/>
      <c r="AE79" s="328"/>
      <c r="AF79" s="328"/>
      <c r="AG79" s="328"/>
      <c r="AH79" s="328"/>
      <c r="AI79" s="328"/>
      <c r="AJ79" s="328"/>
      <c r="AK79" s="328"/>
      <c r="AL79" s="328"/>
      <c r="AM79" s="328"/>
      <c r="AN79" s="329"/>
      <c r="AO79" s="368"/>
      <c r="AP79" s="369"/>
      <c r="AQ79" s="369"/>
      <c r="AR79" s="369"/>
      <c r="AS79" s="369"/>
      <c r="AT79" s="369"/>
      <c r="AU79" s="369"/>
      <c r="AV79" s="369"/>
      <c r="AW79" s="369"/>
      <c r="AX79" s="369"/>
      <c r="AY79" s="369"/>
      <c r="AZ79" s="369"/>
      <c r="BA79" s="370"/>
      <c r="BB79" s="346"/>
      <c r="BC79" s="347"/>
      <c r="BD79" s="347"/>
      <c r="BE79" s="347"/>
      <c r="BF79" s="347"/>
      <c r="BG79" s="347"/>
      <c r="BH79" s="347"/>
      <c r="BI79" s="347"/>
      <c r="BJ79" s="347"/>
      <c r="BK79" s="348"/>
      <c r="BL79" s="346"/>
      <c r="BM79" s="347"/>
      <c r="BN79" s="347"/>
      <c r="BO79" s="347"/>
      <c r="BP79" s="347"/>
      <c r="BQ79" s="347"/>
      <c r="BR79" s="347"/>
      <c r="BS79" s="347"/>
      <c r="BT79" s="347"/>
      <c r="BU79" s="347"/>
      <c r="BV79" s="347"/>
      <c r="BW79" s="348"/>
      <c r="BX79" s="346"/>
      <c r="BY79" s="347"/>
      <c r="BZ79" s="347"/>
      <c r="CA79" s="347"/>
      <c r="CB79" s="347"/>
      <c r="CC79" s="347"/>
      <c r="CD79" s="347"/>
      <c r="CE79" s="347"/>
      <c r="CF79" s="347"/>
      <c r="CG79" s="347"/>
      <c r="CH79" s="347"/>
      <c r="CI79" s="348"/>
      <c r="CJ79" s="346"/>
      <c r="CK79" s="347"/>
      <c r="CL79" s="347"/>
      <c r="CM79" s="347"/>
      <c r="CN79" s="347"/>
      <c r="CO79" s="347"/>
      <c r="CP79" s="347"/>
      <c r="CQ79" s="347"/>
      <c r="CR79" s="347"/>
      <c r="CS79" s="347"/>
      <c r="CT79" s="347"/>
      <c r="CU79" s="348"/>
      <c r="CV79" s="346"/>
      <c r="CW79" s="347"/>
      <c r="CX79" s="347"/>
      <c r="CY79" s="347"/>
      <c r="CZ79" s="347"/>
      <c r="DA79" s="347"/>
      <c r="DB79" s="347"/>
      <c r="DC79" s="347"/>
      <c r="DD79" s="347"/>
      <c r="DE79" s="347"/>
      <c r="DF79" s="347"/>
      <c r="DG79" s="348"/>
      <c r="DH79" s="346"/>
      <c r="DI79" s="347"/>
      <c r="DJ79" s="347"/>
      <c r="DK79" s="347"/>
      <c r="DL79" s="347"/>
      <c r="DM79" s="347"/>
      <c r="DN79" s="347"/>
      <c r="DO79" s="347"/>
      <c r="DP79" s="347"/>
      <c r="DQ79" s="347"/>
      <c r="DR79" s="347"/>
      <c r="DS79" s="348"/>
      <c r="DT79" s="346"/>
      <c r="DU79" s="347"/>
      <c r="DV79" s="347"/>
      <c r="DW79" s="347"/>
      <c r="DX79" s="347"/>
      <c r="DY79" s="347"/>
      <c r="DZ79" s="347"/>
      <c r="EA79" s="347"/>
      <c r="EB79" s="347"/>
      <c r="EC79" s="347"/>
      <c r="ED79" s="347"/>
      <c r="EE79" s="348"/>
      <c r="EF79" s="346"/>
      <c r="EG79" s="347"/>
      <c r="EH79" s="347"/>
      <c r="EI79" s="347"/>
      <c r="EJ79" s="347"/>
      <c r="EK79" s="347"/>
      <c r="EL79" s="347"/>
      <c r="EM79" s="347"/>
      <c r="EN79" s="347"/>
      <c r="EO79" s="347"/>
      <c r="EP79" s="347"/>
      <c r="EQ79" s="348"/>
      <c r="ER79" s="346"/>
      <c r="ES79" s="347"/>
      <c r="ET79" s="347"/>
      <c r="EU79" s="347"/>
      <c r="EV79" s="347"/>
      <c r="EW79" s="347"/>
      <c r="EX79" s="347"/>
      <c r="EY79" s="347"/>
      <c r="EZ79" s="347"/>
      <c r="FA79" s="347"/>
      <c r="FB79" s="347"/>
      <c r="FC79" s="348"/>
    </row>
    <row r="80" spans="1:163" s="171" customFormat="1" ht="8.4499999999999993" customHeight="1" x14ac:dyDescent="0.2">
      <c r="A80" s="337" t="s">
        <v>486</v>
      </c>
      <c r="B80" s="338"/>
      <c r="C80" s="338"/>
      <c r="D80" s="338"/>
      <c r="E80" s="338"/>
      <c r="F80" s="338"/>
      <c r="G80" s="338"/>
      <c r="H80" s="338"/>
      <c r="I80" s="338"/>
      <c r="J80" s="338"/>
      <c r="K80" s="338"/>
      <c r="L80" s="338"/>
      <c r="M80" s="338"/>
      <c r="N80" s="338"/>
      <c r="O80" s="338"/>
      <c r="P80" s="338"/>
      <c r="Q80" s="338"/>
      <c r="R80" s="338"/>
      <c r="S80" s="338"/>
      <c r="T80" s="338"/>
      <c r="U80" s="338"/>
      <c r="V80" s="338"/>
      <c r="W80" s="338"/>
      <c r="X80" s="338"/>
      <c r="Y80" s="338"/>
      <c r="Z80" s="338"/>
      <c r="AA80" s="338"/>
      <c r="AB80" s="338"/>
      <c r="AC80" s="338"/>
      <c r="AD80" s="338"/>
      <c r="AE80" s="338"/>
      <c r="AF80" s="338"/>
      <c r="AG80" s="338"/>
      <c r="AH80" s="338"/>
      <c r="AI80" s="338"/>
      <c r="AJ80" s="338"/>
      <c r="AK80" s="338"/>
      <c r="AL80" s="338"/>
      <c r="AM80" s="338"/>
      <c r="AN80" s="339"/>
      <c r="AO80" s="340"/>
      <c r="AP80" s="341"/>
      <c r="AQ80" s="341"/>
      <c r="AR80" s="341"/>
      <c r="AS80" s="341"/>
      <c r="AT80" s="341"/>
      <c r="AU80" s="341"/>
      <c r="AV80" s="341"/>
      <c r="AW80" s="341"/>
      <c r="AX80" s="341"/>
      <c r="AY80" s="341"/>
      <c r="AZ80" s="341"/>
      <c r="BA80" s="342"/>
      <c r="BB80" s="343"/>
      <c r="BC80" s="344"/>
      <c r="BD80" s="344"/>
      <c r="BE80" s="344"/>
      <c r="BF80" s="344"/>
      <c r="BG80" s="344"/>
      <c r="BH80" s="344"/>
      <c r="BI80" s="344"/>
      <c r="BJ80" s="344"/>
      <c r="BK80" s="345"/>
      <c r="BL80" s="343"/>
      <c r="BM80" s="344"/>
      <c r="BN80" s="344"/>
      <c r="BO80" s="344"/>
      <c r="BP80" s="344"/>
      <c r="BQ80" s="344"/>
      <c r="BR80" s="344"/>
      <c r="BS80" s="344"/>
      <c r="BT80" s="344"/>
      <c r="BU80" s="344"/>
      <c r="BV80" s="344"/>
      <c r="BW80" s="345"/>
      <c r="BX80" s="343"/>
      <c r="BY80" s="344"/>
      <c r="BZ80" s="344"/>
      <c r="CA80" s="344"/>
      <c r="CB80" s="344"/>
      <c r="CC80" s="344"/>
      <c r="CD80" s="344"/>
      <c r="CE80" s="344"/>
      <c r="CF80" s="344"/>
      <c r="CG80" s="344"/>
      <c r="CH80" s="344"/>
      <c r="CI80" s="345"/>
      <c r="CJ80" s="343"/>
      <c r="CK80" s="344"/>
      <c r="CL80" s="344"/>
      <c r="CM80" s="344"/>
      <c r="CN80" s="344"/>
      <c r="CO80" s="344"/>
      <c r="CP80" s="344"/>
      <c r="CQ80" s="344"/>
      <c r="CR80" s="344"/>
      <c r="CS80" s="344"/>
      <c r="CT80" s="344"/>
      <c r="CU80" s="345"/>
      <c r="CV80" s="343"/>
      <c r="CW80" s="344"/>
      <c r="CX80" s="344"/>
      <c r="CY80" s="344"/>
      <c r="CZ80" s="344"/>
      <c r="DA80" s="344"/>
      <c r="DB80" s="344"/>
      <c r="DC80" s="344"/>
      <c r="DD80" s="344"/>
      <c r="DE80" s="344"/>
      <c r="DF80" s="344"/>
      <c r="DG80" s="345"/>
      <c r="DH80" s="343"/>
      <c r="DI80" s="344"/>
      <c r="DJ80" s="344"/>
      <c r="DK80" s="344"/>
      <c r="DL80" s="344"/>
      <c r="DM80" s="344"/>
      <c r="DN80" s="344"/>
      <c r="DO80" s="344"/>
      <c r="DP80" s="344"/>
      <c r="DQ80" s="344"/>
      <c r="DR80" s="344"/>
      <c r="DS80" s="345"/>
      <c r="DT80" s="343"/>
      <c r="DU80" s="344"/>
      <c r="DV80" s="344"/>
      <c r="DW80" s="344"/>
      <c r="DX80" s="344"/>
      <c r="DY80" s="344"/>
      <c r="DZ80" s="344"/>
      <c r="EA80" s="344"/>
      <c r="EB80" s="344"/>
      <c r="EC80" s="344"/>
      <c r="ED80" s="344"/>
      <c r="EE80" s="345"/>
      <c r="EF80" s="343"/>
      <c r="EG80" s="344"/>
      <c r="EH80" s="344"/>
      <c r="EI80" s="344"/>
      <c r="EJ80" s="344"/>
      <c r="EK80" s="344"/>
      <c r="EL80" s="344"/>
      <c r="EM80" s="344"/>
      <c r="EN80" s="344"/>
      <c r="EO80" s="344"/>
      <c r="EP80" s="344"/>
      <c r="EQ80" s="345"/>
      <c r="ER80" s="343"/>
      <c r="ES80" s="344"/>
      <c r="ET80" s="344"/>
      <c r="EU80" s="344"/>
      <c r="EV80" s="344"/>
      <c r="EW80" s="344"/>
      <c r="EX80" s="344"/>
      <c r="EY80" s="344"/>
      <c r="EZ80" s="344"/>
      <c r="FA80" s="344"/>
      <c r="FB80" s="344"/>
      <c r="FC80" s="345"/>
    </row>
    <row r="81" spans="1:159" s="171" customFormat="1" ht="8.4499999999999993" customHeight="1" x14ac:dyDescent="0.2">
      <c r="A81" s="350" t="s">
        <v>487</v>
      </c>
      <c r="B81" s="351"/>
      <c r="C81" s="351"/>
      <c r="D81" s="351"/>
      <c r="E81" s="351"/>
      <c r="F81" s="351"/>
      <c r="G81" s="351"/>
      <c r="H81" s="351"/>
      <c r="I81" s="351"/>
      <c r="J81" s="351"/>
      <c r="K81" s="351"/>
      <c r="L81" s="351"/>
      <c r="M81" s="351"/>
      <c r="N81" s="351"/>
      <c r="O81" s="351"/>
      <c r="P81" s="351"/>
      <c r="Q81" s="351"/>
      <c r="R81" s="351"/>
      <c r="S81" s="351"/>
      <c r="T81" s="351"/>
      <c r="U81" s="351"/>
      <c r="V81" s="351"/>
      <c r="W81" s="351"/>
      <c r="X81" s="351"/>
      <c r="Y81" s="351"/>
      <c r="Z81" s="351"/>
      <c r="AA81" s="351"/>
      <c r="AB81" s="351"/>
      <c r="AC81" s="351"/>
      <c r="AD81" s="351"/>
      <c r="AE81" s="351"/>
      <c r="AF81" s="351"/>
      <c r="AG81" s="351"/>
      <c r="AH81" s="351"/>
      <c r="AI81" s="351"/>
      <c r="AJ81" s="351"/>
      <c r="AK81" s="351"/>
      <c r="AL81" s="351"/>
      <c r="AM81" s="351"/>
      <c r="AN81" s="352"/>
      <c r="AO81" s="314"/>
      <c r="AP81" s="315"/>
      <c r="AQ81" s="315"/>
      <c r="AR81" s="315"/>
      <c r="AS81" s="315"/>
      <c r="AT81" s="315"/>
      <c r="AU81" s="315"/>
      <c r="AV81" s="315"/>
      <c r="AW81" s="315"/>
      <c r="AX81" s="315"/>
      <c r="AY81" s="315"/>
      <c r="AZ81" s="315"/>
      <c r="BA81" s="316"/>
      <c r="BB81" s="346"/>
      <c r="BC81" s="347"/>
      <c r="BD81" s="347"/>
      <c r="BE81" s="347"/>
      <c r="BF81" s="347"/>
      <c r="BG81" s="347"/>
      <c r="BH81" s="347"/>
      <c r="BI81" s="347"/>
      <c r="BJ81" s="347"/>
      <c r="BK81" s="348"/>
      <c r="BL81" s="346"/>
      <c r="BM81" s="347"/>
      <c r="BN81" s="347"/>
      <c r="BO81" s="347"/>
      <c r="BP81" s="347"/>
      <c r="BQ81" s="347"/>
      <c r="BR81" s="347"/>
      <c r="BS81" s="347"/>
      <c r="BT81" s="347"/>
      <c r="BU81" s="347"/>
      <c r="BV81" s="347"/>
      <c r="BW81" s="348"/>
      <c r="BX81" s="346"/>
      <c r="BY81" s="347"/>
      <c r="BZ81" s="347"/>
      <c r="CA81" s="347"/>
      <c r="CB81" s="347"/>
      <c r="CC81" s="347"/>
      <c r="CD81" s="347"/>
      <c r="CE81" s="347"/>
      <c r="CF81" s="347"/>
      <c r="CG81" s="347"/>
      <c r="CH81" s="347"/>
      <c r="CI81" s="348"/>
      <c r="CJ81" s="346"/>
      <c r="CK81" s="347"/>
      <c r="CL81" s="347"/>
      <c r="CM81" s="347"/>
      <c r="CN81" s="347"/>
      <c r="CO81" s="347"/>
      <c r="CP81" s="347"/>
      <c r="CQ81" s="347"/>
      <c r="CR81" s="347"/>
      <c r="CS81" s="347"/>
      <c r="CT81" s="347"/>
      <c r="CU81" s="348"/>
      <c r="CV81" s="346"/>
      <c r="CW81" s="347"/>
      <c r="CX81" s="347"/>
      <c r="CY81" s="347"/>
      <c r="CZ81" s="347"/>
      <c r="DA81" s="347"/>
      <c r="DB81" s="347"/>
      <c r="DC81" s="347"/>
      <c r="DD81" s="347"/>
      <c r="DE81" s="347"/>
      <c r="DF81" s="347"/>
      <c r="DG81" s="348"/>
      <c r="DH81" s="346"/>
      <c r="DI81" s="347"/>
      <c r="DJ81" s="347"/>
      <c r="DK81" s="347"/>
      <c r="DL81" s="347"/>
      <c r="DM81" s="347"/>
      <c r="DN81" s="347"/>
      <c r="DO81" s="347"/>
      <c r="DP81" s="347"/>
      <c r="DQ81" s="347"/>
      <c r="DR81" s="347"/>
      <c r="DS81" s="348"/>
      <c r="DT81" s="346"/>
      <c r="DU81" s="347"/>
      <c r="DV81" s="347"/>
      <c r="DW81" s="347"/>
      <c r="DX81" s="347"/>
      <c r="DY81" s="347"/>
      <c r="DZ81" s="347"/>
      <c r="EA81" s="347"/>
      <c r="EB81" s="347"/>
      <c r="EC81" s="347"/>
      <c r="ED81" s="347"/>
      <c r="EE81" s="348"/>
      <c r="EF81" s="346"/>
      <c r="EG81" s="347"/>
      <c r="EH81" s="347"/>
      <c r="EI81" s="347"/>
      <c r="EJ81" s="347"/>
      <c r="EK81" s="347"/>
      <c r="EL81" s="347"/>
      <c r="EM81" s="347"/>
      <c r="EN81" s="347"/>
      <c r="EO81" s="347"/>
      <c r="EP81" s="347"/>
      <c r="EQ81" s="348"/>
      <c r="ER81" s="346"/>
      <c r="ES81" s="347"/>
      <c r="ET81" s="347"/>
      <c r="EU81" s="347"/>
      <c r="EV81" s="347"/>
      <c r="EW81" s="347"/>
      <c r="EX81" s="347"/>
      <c r="EY81" s="347"/>
      <c r="EZ81" s="347"/>
      <c r="FA81" s="347"/>
      <c r="FB81" s="347"/>
      <c r="FC81" s="348"/>
    </row>
    <row r="82" spans="1:159" s="170" customFormat="1" ht="9.1999999999999993" customHeight="1" x14ac:dyDescent="0.2">
      <c r="A82" s="283" t="s">
        <v>255</v>
      </c>
      <c r="B82" s="287"/>
      <c r="C82" s="287"/>
      <c r="D82" s="287"/>
      <c r="E82" s="287"/>
      <c r="F82" s="287"/>
      <c r="G82" s="287"/>
      <c r="H82" s="287"/>
      <c r="I82" s="287"/>
      <c r="J82" s="287"/>
      <c r="K82" s="287"/>
      <c r="L82" s="287"/>
      <c r="M82" s="287"/>
      <c r="N82" s="287"/>
      <c r="O82" s="287"/>
      <c r="P82" s="287"/>
      <c r="Q82" s="287"/>
      <c r="R82" s="287"/>
      <c r="S82" s="287"/>
      <c r="T82" s="287"/>
      <c r="U82" s="287"/>
      <c r="V82" s="287"/>
      <c r="W82" s="287"/>
      <c r="X82" s="287"/>
      <c r="Y82" s="287"/>
      <c r="Z82" s="287"/>
      <c r="AA82" s="287"/>
      <c r="AB82" s="287"/>
      <c r="AC82" s="287"/>
      <c r="AD82" s="287"/>
      <c r="AE82" s="287"/>
      <c r="AF82" s="287"/>
      <c r="AG82" s="287"/>
      <c r="AH82" s="287"/>
      <c r="AI82" s="287"/>
      <c r="AJ82" s="287"/>
      <c r="AK82" s="287"/>
      <c r="AL82" s="287"/>
      <c r="AM82" s="287"/>
      <c r="AN82" s="287"/>
      <c r="AO82" s="330"/>
      <c r="AP82" s="330"/>
      <c r="AQ82" s="330"/>
      <c r="AR82" s="330"/>
      <c r="AS82" s="330"/>
      <c r="AT82" s="330"/>
      <c r="AU82" s="330"/>
      <c r="AV82" s="330"/>
      <c r="AW82" s="330"/>
      <c r="AX82" s="330"/>
      <c r="AY82" s="330"/>
      <c r="AZ82" s="330"/>
      <c r="BA82" s="330"/>
      <c r="BB82" s="371"/>
      <c r="BC82" s="371"/>
      <c r="BD82" s="371"/>
      <c r="BE82" s="371"/>
      <c r="BF82" s="371"/>
      <c r="BG82" s="371"/>
      <c r="BH82" s="371"/>
      <c r="BI82" s="371"/>
      <c r="BJ82" s="371"/>
      <c r="BK82" s="371"/>
      <c r="BL82" s="371"/>
      <c r="BM82" s="371"/>
      <c r="BN82" s="371"/>
      <c r="BO82" s="371"/>
      <c r="BP82" s="371"/>
      <c r="BQ82" s="371"/>
      <c r="BR82" s="371"/>
      <c r="BS82" s="371"/>
      <c r="BT82" s="371"/>
      <c r="BU82" s="371"/>
      <c r="BV82" s="371"/>
      <c r="BW82" s="371"/>
      <c r="BX82" s="371"/>
      <c r="BY82" s="371"/>
      <c r="BZ82" s="371"/>
      <c r="CA82" s="371"/>
      <c r="CB82" s="371"/>
      <c r="CC82" s="371"/>
      <c r="CD82" s="371"/>
      <c r="CE82" s="371"/>
      <c r="CF82" s="371"/>
      <c r="CG82" s="371"/>
      <c r="CH82" s="371"/>
      <c r="CI82" s="371"/>
      <c r="CJ82" s="371"/>
      <c r="CK82" s="371"/>
      <c r="CL82" s="371"/>
      <c r="CM82" s="371"/>
      <c r="CN82" s="371"/>
      <c r="CO82" s="371"/>
      <c r="CP82" s="371"/>
      <c r="CQ82" s="371"/>
      <c r="CR82" s="371"/>
      <c r="CS82" s="371"/>
      <c r="CT82" s="371"/>
      <c r="CU82" s="371"/>
      <c r="CV82" s="371"/>
      <c r="CW82" s="371"/>
      <c r="CX82" s="371"/>
      <c r="CY82" s="371"/>
      <c r="CZ82" s="371"/>
      <c r="DA82" s="371"/>
      <c r="DB82" s="371"/>
      <c r="DC82" s="371"/>
      <c r="DD82" s="371"/>
      <c r="DE82" s="371"/>
      <c r="DF82" s="371"/>
      <c r="DG82" s="371"/>
      <c r="DH82" s="371"/>
      <c r="DI82" s="371"/>
      <c r="DJ82" s="371"/>
      <c r="DK82" s="371"/>
      <c r="DL82" s="371"/>
      <c r="DM82" s="371"/>
      <c r="DN82" s="371"/>
      <c r="DO82" s="371"/>
      <c r="DP82" s="371"/>
      <c r="DQ82" s="371"/>
      <c r="DR82" s="371"/>
      <c r="DS82" s="371"/>
      <c r="DT82" s="371"/>
      <c r="DU82" s="371"/>
      <c r="DV82" s="371"/>
      <c r="DW82" s="371"/>
      <c r="DX82" s="371"/>
      <c r="DY82" s="371"/>
      <c r="DZ82" s="371"/>
      <c r="EA82" s="371"/>
      <c r="EB82" s="371"/>
      <c r="EC82" s="371"/>
      <c r="ED82" s="371"/>
      <c r="EE82" s="371"/>
      <c r="EF82" s="371"/>
      <c r="EG82" s="371"/>
      <c r="EH82" s="371"/>
      <c r="EI82" s="371"/>
      <c r="EJ82" s="371"/>
      <c r="EK82" s="371"/>
      <c r="EL82" s="371"/>
      <c r="EM82" s="371"/>
      <c r="EN82" s="371"/>
      <c r="EO82" s="371"/>
      <c r="EP82" s="371"/>
      <c r="EQ82" s="371"/>
      <c r="ER82" s="371"/>
      <c r="ES82" s="371"/>
      <c r="ET82" s="371"/>
      <c r="EU82" s="371"/>
      <c r="EV82" s="371"/>
      <c r="EW82" s="371"/>
      <c r="EX82" s="371"/>
      <c r="EY82" s="371"/>
      <c r="EZ82" s="371"/>
      <c r="FA82" s="371"/>
      <c r="FB82" s="371"/>
      <c r="FC82" s="371"/>
    </row>
    <row r="83" spans="1:159" s="170" customFormat="1" ht="9.1999999999999993" customHeight="1" x14ac:dyDescent="0.2">
      <c r="A83" s="283" t="s">
        <v>254</v>
      </c>
      <c r="B83" s="287"/>
      <c r="C83" s="287"/>
      <c r="D83" s="287"/>
      <c r="E83" s="287"/>
      <c r="F83" s="287"/>
      <c r="G83" s="287"/>
      <c r="H83" s="287"/>
      <c r="I83" s="287"/>
      <c r="J83" s="287"/>
      <c r="K83" s="287"/>
      <c r="L83" s="287"/>
      <c r="M83" s="287"/>
      <c r="N83" s="287"/>
      <c r="O83" s="287"/>
      <c r="P83" s="287"/>
      <c r="Q83" s="287"/>
      <c r="R83" s="287"/>
      <c r="S83" s="287"/>
      <c r="T83" s="287"/>
      <c r="U83" s="287"/>
      <c r="V83" s="287"/>
      <c r="W83" s="287"/>
      <c r="X83" s="287"/>
      <c r="Y83" s="287"/>
      <c r="Z83" s="287"/>
      <c r="AA83" s="287"/>
      <c r="AB83" s="287"/>
      <c r="AC83" s="287"/>
      <c r="AD83" s="287"/>
      <c r="AE83" s="287"/>
      <c r="AF83" s="287"/>
      <c r="AG83" s="287"/>
      <c r="AH83" s="287"/>
      <c r="AI83" s="287"/>
      <c r="AJ83" s="287"/>
      <c r="AK83" s="287"/>
      <c r="AL83" s="287"/>
      <c r="AM83" s="287"/>
      <c r="AN83" s="287"/>
      <c r="AO83" s="330"/>
      <c r="AP83" s="330"/>
      <c r="AQ83" s="330"/>
      <c r="AR83" s="330"/>
      <c r="AS83" s="330"/>
      <c r="AT83" s="330"/>
      <c r="AU83" s="330"/>
      <c r="AV83" s="330"/>
      <c r="AW83" s="330"/>
      <c r="AX83" s="330"/>
      <c r="AY83" s="330"/>
      <c r="AZ83" s="330"/>
      <c r="BA83" s="330"/>
      <c r="BB83" s="372"/>
      <c r="BC83" s="372"/>
      <c r="BD83" s="372"/>
      <c r="BE83" s="372"/>
      <c r="BF83" s="372"/>
      <c r="BG83" s="372"/>
      <c r="BH83" s="372"/>
      <c r="BI83" s="372"/>
      <c r="BJ83" s="372"/>
      <c r="BK83" s="372"/>
      <c r="BL83" s="372"/>
      <c r="BM83" s="372"/>
      <c r="BN83" s="372"/>
      <c r="BO83" s="372"/>
      <c r="BP83" s="372"/>
      <c r="BQ83" s="372"/>
      <c r="BR83" s="372"/>
      <c r="BS83" s="372"/>
      <c r="BT83" s="372"/>
      <c r="BU83" s="372"/>
      <c r="BV83" s="372"/>
      <c r="BW83" s="372"/>
      <c r="BX83" s="372"/>
      <c r="BY83" s="372"/>
      <c r="BZ83" s="372"/>
      <c r="CA83" s="372"/>
      <c r="CB83" s="372"/>
      <c r="CC83" s="372"/>
      <c r="CD83" s="372"/>
      <c r="CE83" s="372"/>
      <c r="CF83" s="372"/>
      <c r="CG83" s="372"/>
      <c r="CH83" s="372"/>
      <c r="CI83" s="372"/>
      <c r="CJ83" s="372"/>
      <c r="CK83" s="372"/>
      <c r="CL83" s="372"/>
      <c r="CM83" s="372"/>
      <c r="CN83" s="372"/>
      <c r="CO83" s="372"/>
      <c r="CP83" s="372"/>
      <c r="CQ83" s="372"/>
      <c r="CR83" s="372"/>
      <c r="CS83" s="372"/>
      <c r="CT83" s="372"/>
      <c r="CU83" s="372"/>
      <c r="CV83" s="372"/>
      <c r="CW83" s="372"/>
      <c r="CX83" s="372"/>
      <c r="CY83" s="372"/>
      <c r="CZ83" s="372"/>
      <c r="DA83" s="372"/>
      <c r="DB83" s="372"/>
      <c r="DC83" s="372"/>
      <c r="DD83" s="372"/>
      <c r="DE83" s="372"/>
      <c r="DF83" s="372"/>
      <c r="DG83" s="372"/>
      <c r="DH83" s="372"/>
      <c r="DI83" s="372"/>
      <c r="DJ83" s="372"/>
      <c r="DK83" s="372"/>
      <c r="DL83" s="372"/>
      <c r="DM83" s="372"/>
      <c r="DN83" s="372"/>
      <c r="DO83" s="372"/>
      <c r="DP83" s="372"/>
      <c r="DQ83" s="372"/>
      <c r="DR83" s="372"/>
      <c r="DS83" s="372"/>
      <c r="DT83" s="372"/>
      <c r="DU83" s="372"/>
      <c r="DV83" s="372"/>
      <c r="DW83" s="372"/>
      <c r="DX83" s="372"/>
      <c r="DY83" s="372"/>
      <c r="DZ83" s="372"/>
      <c r="EA83" s="372"/>
      <c r="EB83" s="372"/>
      <c r="EC83" s="372"/>
      <c r="ED83" s="372"/>
      <c r="EE83" s="372"/>
      <c r="EF83" s="372"/>
      <c r="EG83" s="372"/>
      <c r="EH83" s="372"/>
      <c r="EI83" s="372"/>
      <c r="EJ83" s="372"/>
      <c r="EK83" s="372"/>
      <c r="EL83" s="372"/>
      <c r="EM83" s="372"/>
      <c r="EN83" s="372"/>
      <c r="EO83" s="372"/>
      <c r="EP83" s="372"/>
      <c r="EQ83" s="372"/>
      <c r="ER83" s="372"/>
      <c r="ES83" s="372"/>
      <c r="ET83" s="372"/>
      <c r="EU83" s="372"/>
      <c r="EV83" s="372"/>
      <c r="EW83" s="372"/>
      <c r="EX83" s="372"/>
      <c r="EY83" s="372"/>
      <c r="EZ83" s="372"/>
      <c r="FA83" s="372"/>
      <c r="FB83" s="372"/>
      <c r="FC83" s="372"/>
    </row>
    <row r="84" spans="1:159" s="170" customFormat="1" ht="9.1999999999999993" customHeight="1" x14ac:dyDescent="0.2">
      <c r="A84" s="283" t="s">
        <v>253</v>
      </c>
      <c r="B84" s="287"/>
      <c r="C84" s="287"/>
      <c r="D84" s="287"/>
      <c r="E84" s="287"/>
      <c r="F84" s="287"/>
      <c r="G84" s="287"/>
      <c r="H84" s="287"/>
      <c r="I84" s="287"/>
      <c r="J84" s="287"/>
      <c r="K84" s="287"/>
      <c r="L84" s="287"/>
      <c r="M84" s="287"/>
      <c r="N84" s="287"/>
      <c r="O84" s="287"/>
      <c r="P84" s="287"/>
      <c r="Q84" s="287"/>
      <c r="R84" s="287"/>
      <c r="S84" s="287"/>
      <c r="T84" s="287"/>
      <c r="U84" s="287"/>
      <c r="V84" s="287"/>
      <c r="W84" s="287"/>
      <c r="X84" s="287"/>
      <c r="Y84" s="287"/>
      <c r="Z84" s="287"/>
      <c r="AA84" s="287"/>
      <c r="AB84" s="287"/>
      <c r="AC84" s="287"/>
      <c r="AD84" s="287"/>
      <c r="AE84" s="287"/>
      <c r="AF84" s="287"/>
      <c r="AG84" s="287"/>
      <c r="AH84" s="287"/>
      <c r="AI84" s="287"/>
      <c r="AJ84" s="287"/>
      <c r="AK84" s="287"/>
      <c r="AL84" s="287"/>
      <c r="AM84" s="287"/>
      <c r="AN84" s="287"/>
      <c r="AO84" s="330"/>
      <c r="AP84" s="330"/>
      <c r="AQ84" s="330"/>
      <c r="AR84" s="330"/>
      <c r="AS84" s="330"/>
      <c r="AT84" s="330"/>
      <c r="AU84" s="330"/>
      <c r="AV84" s="330"/>
      <c r="AW84" s="330"/>
      <c r="AX84" s="330"/>
      <c r="AY84" s="330"/>
      <c r="AZ84" s="330"/>
      <c r="BA84" s="330"/>
      <c r="BB84" s="371"/>
      <c r="BC84" s="371"/>
      <c r="BD84" s="371"/>
      <c r="BE84" s="371"/>
      <c r="BF84" s="371"/>
      <c r="BG84" s="371"/>
      <c r="BH84" s="371"/>
      <c r="BI84" s="371"/>
      <c r="BJ84" s="371"/>
      <c r="BK84" s="371"/>
      <c r="BL84" s="371"/>
      <c r="BM84" s="371"/>
      <c r="BN84" s="371"/>
      <c r="BO84" s="371"/>
      <c r="BP84" s="371"/>
      <c r="BQ84" s="371"/>
      <c r="BR84" s="371"/>
      <c r="BS84" s="371"/>
      <c r="BT84" s="371"/>
      <c r="BU84" s="371"/>
      <c r="BV84" s="371"/>
      <c r="BW84" s="371"/>
      <c r="BX84" s="371"/>
      <c r="BY84" s="371"/>
      <c r="BZ84" s="371"/>
      <c r="CA84" s="371"/>
      <c r="CB84" s="371"/>
      <c r="CC84" s="371"/>
      <c r="CD84" s="371"/>
      <c r="CE84" s="371"/>
      <c r="CF84" s="371"/>
      <c r="CG84" s="371"/>
      <c r="CH84" s="371"/>
      <c r="CI84" s="371"/>
      <c r="CJ84" s="371"/>
      <c r="CK84" s="371"/>
      <c r="CL84" s="371"/>
      <c r="CM84" s="371"/>
      <c r="CN84" s="371"/>
      <c r="CO84" s="371"/>
      <c r="CP84" s="371"/>
      <c r="CQ84" s="371"/>
      <c r="CR84" s="371"/>
      <c r="CS84" s="371"/>
      <c r="CT84" s="371"/>
      <c r="CU84" s="371"/>
      <c r="CV84" s="371"/>
      <c r="CW84" s="371"/>
      <c r="CX84" s="371"/>
      <c r="CY84" s="371"/>
      <c r="CZ84" s="371"/>
      <c r="DA84" s="371"/>
      <c r="DB84" s="371"/>
      <c r="DC84" s="371"/>
      <c r="DD84" s="371"/>
      <c r="DE84" s="371"/>
      <c r="DF84" s="371"/>
      <c r="DG84" s="371"/>
      <c r="DH84" s="371"/>
      <c r="DI84" s="371"/>
      <c r="DJ84" s="371"/>
      <c r="DK84" s="371"/>
      <c r="DL84" s="371"/>
      <c r="DM84" s="371"/>
      <c r="DN84" s="371"/>
      <c r="DO84" s="371"/>
      <c r="DP84" s="371"/>
      <c r="DQ84" s="371"/>
      <c r="DR84" s="371"/>
      <c r="DS84" s="371"/>
      <c r="DT84" s="371"/>
      <c r="DU84" s="371"/>
      <c r="DV84" s="371"/>
      <c r="DW84" s="371"/>
      <c r="DX84" s="371"/>
      <c r="DY84" s="371"/>
      <c r="DZ84" s="371"/>
      <c r="EA84" s="371"/>
      <c r="EB84" s="371"/>
      <c r="EC84" s="371"/>
      <c r="ED84" s="371"/>
      <c r="EE84" s="371"/>
      <c r="EF84" s="371"/>
      <c r="EG84" s="371"/>
      <c r="EH84" s="371"/>
      <c r="EI84" s="371"/>
      <c r="EJ84" s="371"/>
      <c r="EK84" s="371"/>
      <c r="EL84" s="371"/>
      <c r="EM84" s="371"/>
      <c r="EN84" s="371"/>
      <c r="EO84" s="371"/>
      <c r="EP84" s="371"/>
      <c r="EQ84" s="371"/>
      <c r="ER84" s="371"/>
      <c r="ES84" s="371"/>
      <c r="ET84" s="371"/>
      <c r="EU84" s="371"/>
      <c r="EV84" s="371"/>
      <c r="EW84" s="371"/>
      <c r="EX84" s="371"/>
      <c r="EY84" s="371"/>
      <c r="EZ84" s="371"/>
      <c r="FA84" s="371"/>
      <c r="FB84" s="371"/>
      <c r="FC84" s="371"/>
    </row>
    <row r="85" spans="1:159" s="170" customFormat="1" ht="9.1999999999999993" customHeight="1" x14ac:dyDescent="0.2">
      <c r="A85" s="283" t="s">
        <v>252</v>
      </c>
      <c r="B85" s="287"/>
      <c r="C85" s="287"/>
      <c r="D85" s="287"/>
      <c r="E85" s="287"/>
      <c r="F85" s="287"/>
      <c r="G85" s="287"/>
      <c r="H85" s="287"/>
      <c r="I85" s="287"/>
      <c r="J85" s="287"/>
      <c r="K85" s="287"/>
      <c r="L85" s="287"/>
      <c r="M85" s="287"/>
      <c r="N85" s="287"/>
      <c r="O85" s="287"/>
      <c r="P85" s="287"/>
      <c r="Q85" s="287"/>
      <c r="R85" s="287"/>
      <c r="S85" s="287"/>
      <c r="T85" s="287"/>
      <c r="U85" s="287"/>
      <c r="V85" s="287"/>
      <c r="W85" s="287"/>
      <c r="X85" s="287"/>
      <c r="Y85" s="287"/>
      <c r="Z85" s="287"/>
      <c r="AA85" s="287"/>
      <c r="AB85" s="287"/>
      <c r="AC85" s="287"/>
      <c r="AD85" s="287"/>
      <c r="AE85" s="287"/>
      <c r="AF85" s="287"/>
      <c r="AG85" s="287"/>
      <c r="AH85" s="287"/>
      <c r="AI85" s="287"/>
      <c r="AJ85" s="287"/>
      <c r="AK85" s="287"/>
      <c r="AL85" s="287"/>
      <c r="AM85" s="287"/>
      <c r="AN85" s="287"/>
      <c r="AO85" s="330"/>
      <c r="AP85" s="330"/>
      <c r="AQ85" s="330"/>
      <c r="AR85" s="330"/>
      <c r="AS85" s="330"/>
      <c r="AT85" s="330"/>
      <c r="AU85" s="330"/>
      <c r="AV85" s="330"/>
      <c r="AW85" s="330"/>
      <c r="AX85" s="330"/>
      <c r="AY85" s="330"/>
      <c r="AZ85" s="330"/>
      <c r="BA85" s="330"/>
      <c r="BB85" s="372"/>
      <c r="BC85" s="372"/>
      <c r="BD85" s="372"/>
      <c r="BE85" s="372"/>
      <c r="BF85" s="372"/>
      <c r="BG85" s="372"/>
      <c r="BH85" s="372"/>
      <c r="BI85" s="372"/>
      <c r="BJ85" s="372"/>
      <c r="BK85" s="372"/>
      <c r="BL85" s="372"/>
      <c r="BM85" s="372"/>
      <c r="BN85" s="372"/>
      <c r="BO85" s="372"/>
      <c r="BP85" s="372"/>
      <c r="BQ85" s="372"/>
      <c r="BR85" s="372"/>
      <c r="BS85" s="372"/>
      <c r="BT85" s="372"/>
      <c r="BU85" s="372"/>
      <c r="BV85" s="372"/>
      <c r="BW85" s="372"/>
      <c r="BX85" s="372"/>
      <c r="BY85" s="372"/>
      <c r="BZ85" s="372"/>
      <c r="CA85" s="372"/>
      <c r="CB85" s="372"/>
      <c r="CC85" s="372"/>
      <c r="CD85" s="372"/>
      <c r="CE85" s="372"/>
      <c r="CF85" s="372"/>
      <c r="CG85" s="372"/>
      <c r="CH85" s="372"/>
      <c r="CI85" s="372"/>
      <c r="CJ85" s="372"/>
      <c r="CK85" s="372"/>
      <c r="CL85" s="372"/>
      <c r="CM85" s="372"/>
      <c r="CN85" s="372"/>
      <c r="CO85" s="372"/>
      <c r="CP85" s="372"/>
      <c r="CQ85" s="372"/>
      <c r="CR85" s="372"/>
      <c r="CS85" s="372"/>
      <c r="CT85" s="372"/>
      <c r="CU85" s="372"/>
      <c r="CV85" s="372"/>
      <c r="CW85" s="372"/>
      <c r="CX85" s="372"/>
      <c r="CY85" s="372"/>
      <c r="CZ85" s="372"/>
      <c r="DA85" s="372"/>
      <c r="DB85" s="372"/>
      <c r="DC85" s="372"/>
      <c r="DD85" s="372"/>
      <c r="DE85" s="372"/>
      <c r="DF85" s="372"/>
      <c r="DG85" s="372"/>
      <c r="DH85" s="372"/>
      <c r="DI85" s="372"/>
      <c r="DJ85" s="372"/>
      <c r="DK85" s="372"/>
      <c r="DL85" s="372"/>
      <c r="DM85" s="372"/>
      <c r="DN85" s="372"/>
      <c r="DO85" s="372"/>
      <c r="DP85" s="372"/>
      <c r="DQ85" s="372"/>
      <c r="DR85" s="372"/>
      <c r="DS85" s="372"/>
      <c r="DT85" s="372"/>
      <c r="DU85" s="372"/>
      <c r="DV85" s="372"/>
      <c r="DW85" s="372"/>
      <c r="DX85" s="372"/>
      <c r="DY85" s="372"/>
      <c r="DZ85" s="372"/>
      <c r="EA85" s="372"/>
      <c r="EB85" s="372"/>
      <c r="EC85" s="372"/>
      <c r="ED85" s="372"/>
      <c r="EE85" s="372"/>
      <c r="EF85" s="372"/>
      <c r="EG85" s="372"/>
      <c r="EH85" s="372"/>
      <c r="EI85" s="372"/>
      <c r="EJ85" s="372"/>
      <c r="EK85" s="372"/>
      <c r="EL85" s="372"/>
      <c r="EM85" s="372"/>
      <c r="EN85" s="372"/>
      <c r="EO85" s="372"/>
      <c r="EP85" s="372"/>
      <c r="EQ85" s="372"/>
      <c r="ER85" s="372"/>
      <c r="ES85" s="372"/>
      <c r="ET85" s="372"/>
      <c r="EU85" s="372"/>
      <c r="EV85" s="372"/>
      <c r="EW85" s="372"/>
      <c r="EX85" s="372"/>
      <c r="EY85" s="372"/>
      <c r="EZ85" s="372"/>
      <c r="FA85" s="372"/>
      <c r="FB85" s="372"/>
      <c r="FC85" s="372"/>
    </row>
    <row r="86" spans="1:159" s="170" customFormat="1" ht="9.1999999999999993" customHeight="1" x14ac:dyDescent="0.2">
      <c r="A86" s="283" t="s">
        <v>251</v>
      </c>
      <c r="B86" s="287"/>
      <c r="C86" s="287"/>
      <c r="D86" s="287"/>
      <c r="E86" s="287"/>
      <c r="F86" s="287"/>
      <c r="G86" s="287"/>
      <c r="H86" s="287"/>
      <c r="I86" s="287"/>
      <c r="J86" s="287"/>
      <c r="K86" s="287"/>
      <c r="L86" s="287"/>
      <c r="M86" s="287"/>
      <c r="N86" s="287"/>
      <c r="O86" s="287"/>
      <c r="P86" s="287"/>
      <c r="Q86" s="287"/>
      <c r="R86" s="287"/>
      <c r="S86" s="287"/>
      <c r="T86" s="287"/>
      <c r="U86" s="287"/>
      <c r="V86" s="287"/>
      <c r="W86" s="287"/>
      <c r="X86" s="287"/>
      <c r="Y86" s="287"/>
      <c r="Z86" s="287"/>
      <c r="AA86" s="287"/>
      <c r="AB86" s="287"/>
      <c r="AC86" s="287"/>
      <c r="AD86" s="287"/>
      <c r="AE86" s="287"/>
      <c r="AF86" s="287"/>
      <c r="AG86" s="287"/>
      <c r="AH86" s="287"/>
      <c r="AI86" s="287"/>
      <c r="AJ86" s="287"/>
      <c r="AK86" s="287"/>
      <c r="AL86" s="287"/>
      <c r="AM86" s="287"/>
      <c r="AN86" s="287"/>
      <c r="AO86" s="330"/>
      <c r="AP86" s="330"/>
      <c r="AQ86" s="330"/>
      <c r="AR86" s="330"/>
      <c r="AS86" s="330"/>
      <c r="AT86" s="330"/>
      <c r="AU86" s="330"/>
      <c r="AV86" s="330"/>
      <c r="AW86" s="330"/>
      <c r="AX86" s="330"/>
      <c r="AY86" s="330"/>
      <c r="AZ86" s="330"/>
      <c r="BA86" s="330"/>
      <c r="BB86" s="372"/>
      <c r="BC86" s="372"/>
      <c r="BD86" s="372"/>
      <c r="BE86" s="372"/>
      <c r="BF86" s="372"/>
      <c r="BG86" s="372"/>
      <c r="BH86" s="372"/>
      <c r="BI86" s="372"/>
      <c r="BJ86" s="372"/>
      <c r="BK86" s="372"/>
      <c r="BL86" s="372"/>
      <c r="BM86" s="372"/>
      <c r="BN86" s="372"/>
      <c r="BO86" s="372"/>
      <c r="BP86" s="372"/>
      <c r="BQ86" s="372"/>
      <c r="BR86" s="372"/>
      <c r="BS86" s="372"/>
      <c r="BT86" s="372"/>
      <c r="BU86" s="372"/>
      <c r="BV86" s="372"/>
      <c r="BW86" s="372"/>
      <c r="BX86" s="372"/>
      <c r="BY86" s="372"/>
      <c r="BZ86" s="372"/>
      <c r="CA86" s="372"/>
      <c r="CB86" s="372"/>
      <c r="CC86" s="372"/>
      <c r="CD86" s="372"/>
      <c r="CE86" s="372"/>
      <c r="CF86" s="372"/>
      <c r="CG86" s="372"/>
      <c r="CH86" s="372"/>
      <c r="CI86" s="372"/>
      <c r="CJ86" s="372"/>
      <c r="CK86" s="372"/>
      <c r="CL86" s="372"/>
      <c r="CM86" s="372"/>
      <c r="CN86" s="372"/>
      <c r="CO86" s="372"/>
      <c r="CP86" s="372"/>
      <c r="CQ86" s="372"/>
      <c r="CR86" s="372"/>
      <c r="CS86" s="372"/>
      <c r="CT86" s="372"/>
      <c r="CU86" s="372"/>
      <c r="CV86" s="372"/>
      <c r="CW86" s="372"/>
      <c r="CX86" s="372"/>
      <c r="CY86" s="372"/>
      <c r="CZ86" s="372"/>
      <c r="DA86" s="372"/>
      <c r="DB86" s="372"/>
      <c r="DC86" s="372"/>
      <c r="DD86" s="372"/>
      <c r="DE86" s="372"/>
      <c r="DF86" s="372"/>
      <c r="DG86" s="372"/>
      <c r="DH86" s="372"/>
      <c r="DI86" s="372"/>
      <c r="DJ86" s="372"/>
      <c r="DK86" s="372"/>
      <c r="DL86" s="372"/>
      <c r="DM86" s="372"/>
      <c r="DN86" s="372"/>
      <c r="DO86" s="372"/>
      <c r="DP86" s="372"/>
      <c r="DQ86" s="372"/>
      <c r="DR86" s="372"/>
      <c r="DS86" s="372"/>
      <c r="DT86" s="372"/>
      <c r="DU86" s="372"/>
      <c r="DV86" s="372"/>
      <c r="DW86" s="372"/>
      <c r="DX86" s="372"/>
      <c r="DY86" s="372"/>
      <c r="DZ86" s="372"/>
      <c r="EA86" s="372"/>
      <c r="EB86" s="372"/>
      <c r="EC86" s="372"/>
      <c r="ED86" s="372"/>
      <c r="EE86" s="372"/>
      <c r="EF86" s="372"/>
      <c r="EG86" s="372"/>
      <c r="EH86" s="372"/>
      <c r="EI86" s="372"/>
      <c r="EJ86" s="372"/>
      <c r="EK86" s="372"/>
      <c r="EL86" s="372"/>
      <c r="EM86" s="372"/>
      <c r="EN86" s="372"/>
      <c r="EO86" s="372"/>
      <c r="EP86" s="372"/>
      <c r="EQ86" s="372"/>
      <c r="ER86" s="372"/>
      <c r="ES86" s="372"/>
      <c r="ET86" s="372"/>
      <c r="EU86" s="372"/>
      <c r="EV86" s="372"/>
      <c r="EW86" s="372"/>
      <c r="EX86" s="372"/>
      <c r="EY86" s="372"/>
      <c r="EZ86" s="372"/>
      <c r="FA86" s="372"/>
      <c r="FB86" s="372"/>
      <c r="FC86" s="372"/>
    </row>
    <row r="87" spans="1:159" s="170" customFormat="1" ht="13.5" customHeight="1" x14ac:dyDescent="0.2">
      <c r="A87" s="283" t="s">
        <v>250</v>
      </c>
      <c r="B87" s="287"/>
      <c r="C87" s="287"/>
      <c r="D87" s="287"/>
      <c r="E87" s="287"/>
      <c r="F87" s="287"/>
      <c r="G87" s="287"/>
      <c r="H87" s="287"/>
      <c r="I87" s="287"/>
      <c r="J87" s="287"/>
      <c r="K87" s="287"/>
      <c r="L87" s="287"/>
      <c r="M87" s="287"/>
      <c r="N87" s="287"/>
      <c r="O87" s="287"/>
      <c r="P87" s="287"/>
      <c r="Q87" s="287"/>
      <c r="R87" s="287"/>
      <c r="S87" s="287"/>
      <c r="T87" s="287"/>
      <c r="U87" s="287"/>
      <c r="V87" s="287"/>
      <c r="W87" s="287"/>
      <c r="X87" s="287"/>
      <c r="Y87" s="287"/>
      <c r="Z87" s="287"/>
      <c r="AA87" s="287"/>
      <c r="AB87" s="287"/>
      <c r="AC87" s="287"/>
      <c r="AD87" s="287"/>
      <c r="AE87" s="287"/>
      <c r="AF87" s="287"/>
      <c r="AG87" s="287"/>
      <c r="AH87" s="287"/>
      <c r="AI87" s="287"/>
      <c r="AJ87" s="287"/>
      <c r="AK87" s="287"/>
      <c r="AL87" s="287"/>
      <c r="AM87" s="287"/>
      <c r="AN87" s="287"/>
      <c r="AO87" s="373"/>
      <c r="AP87" s="330"/>
      <c r="AQ87" s="330"/>
      <c r="AR87" s="330"/>
      <c r="AS87" s="330"/>
      <c r="AT87" s="330"/>
      <c r="AU87" s="330"/>
      <c r="AV87" s="330"/>
      <c r="AW87" s="330"/>
      <c r="AX87" s="330"/>
      <c r="AY87" s="330"/>
      <c r="AZ87" s="330"/>
      <c r="BA87" s="330"/>
      <c r="BB87" s="372"/>
      <c r="BC87" s="372"/>
      <c r="BD87" s="372"/>
      <c r="BE87" s="372"/>
      <c r="BF87" s="372"/>
      <c r="BG87" s="372"/>
      <c r="BH87" s="372"/>
      <c r="BI87" s="372"/>
      <c r="BJ87" s="372"/>
      <c r="BK87" s="372"/>
      <c r="BL87" s="372"/>
      <c r="BM87" s="372"/>
      <c r="BN87" s="372"/>
      <c r="BO87" s="372"/>
      <c r="BP87" s="372"/>
      <c r="BQ87" s="372"/>
      <c r="BR87" s="372"/>
      <c r="BS87" s="372"/>
      <c r="BT87" s="372"/>
      <c r="BU87" s="372"/>
      <c r="BV87" s="372"/>
      <c r="BW87" s="372"/>
      <c r="BX87" s="372"/>
      <c r="BY87" s="372"/>
      <c r="BZ87" s="372"/>
      <c r="CA87" s="372"/>
      <c r="CB87" s="372"/>
      <c r="CC87" s="372"/>
      <c r="CD87" s="372"/>
      <c r="CE87" s="372"/>
      <c r="CF87" s="372"/>
      <c r="CG87" s="372"/>
      <c r="CH87" s="372"/>
      <c r="CI87" s="372"/>
      <c r="CJ87" s="372"/>
      <c r="CK87" s="372"/>
      <c r="CL87" s="372"/>
      <c r="CM87" s="372"/>
      <c r="CN87" s="372"/>
      <c r="CO87" s="372"/>
      <c r="CP87" s="372"/>
      <c r="CQ87" s="372"/>
      <c r="CR87" s="372"/>
      <c r="CS87" s="372"/>
      <c r="CT87" s="372"/>
      <c r="CU87" s="372"/>
      <c r="CV87" s="372"/>
      <c r="CW87" s="372"/>
      <c r="CX87" s="372"/>
      <c r="CY87" s="372"/>
      <c r="CZ87" s="372"/>
      <c r="DA87" s="372"/>
      <c r="DB87" s="372"/>
      <c r="DC87" s="372"/>
      <c r="DD87" s="372"/>
      <c r="DE87" s="372"/>
      <c r="DF87" s="372"/>
      <c r="DG87" s="372"/>
      <c r="DH87" s="372"/>
      <c r="DI87" s="372"/>
      <c r="DJ87" s="372"/>
      <c r="DK87" s="372"/>
      <c r="DL87" s="372"/>
      <c r="DM87" s="372"/>
      <c r="DN87" s="372"/>
      <c r="DO87" s="372"/>
      <c r="DP87" s="372"/>
      <c r="DQ87" s="372"/>
      <c r="DR87" s="372"/>
      <c r="DS87" s="372"/>
      <c r="DT87" s="372"/>
      <c r="DU87" s="372"/>
      <c r="DV87" s="372"/>
      <c r="DW87" s="372"/>
      <c r="DX87" s="372"/>
      <c r="DY87" s="372"/>
      <c r="DZ87" s="372"/>
      <c r="EA87" s="372"/>
      <c r="EB87" s="372"/>
      <c r="EC87" s="372"/>
      <c r="ED87" s="372"/>
      <c r="EE87" s="372"/>
      <c r="EF87" s="372"/>
      <c r="EG87" s="372"/>
      <c r="EH87" s="372"/>
      <c r="EI87" s="372"/>
      <c r="EJ87" s="372"/>
      <c r="EK87" s="372"/>
      <c r="EL87" s="372"/>
      <c r="EM87" s="372"/>
      <c r="EN87" s="372"/>
      <c r="EO87" s="372"/>
      <c r="EP87" s="372"/>
      <c r="EQ87" s="372"/>
      <c r="ER87" s="372"/>
      <c r="ES87" s="372"/>
      <c r="ET87" s="372"/>
      <c r="EU87" s="372"/>
      <c r="EV87" s="372"/>
      <c r="EW87" s="372"/>
      <c r="EX87" s="372"/>
      <c r="EY87" s="372"/>
      <c r="EZ87" s="372"/>
      <c r="FA87" s="372"/>
      <c r="FB87" s="372"/>
      <c r="FC87" s="372"/>
    </row>
    <row r="88" spans="1:159" s="170" customFormat="1" ht="9.1999999999999993" customHeight="1" x14ac:dyDescent="0.2">
      <c r="A88" s="283" t="s">
        <v>249</v>
      </c>
      <c r="B88" s="287"/>
      <c r="C88" s="287"/>
      <c r="D88" s="287"/>
      <c r="E88" s="287"/>
      <c r="F88" s="287"/>
      <c r="G88" s="287"/>
      <c r="H88" s="287"/>
      <c r="I88" s="287"/>
      <c r="J88" s="287"/>
      <c r="K88" s="287"/>
      <c r="L88" s="287"/>
      <c r="M88" s="287"/>
      <c r="N88" s="287"/>
      <c r="O88" s="287"/>
      <c r="P88" s="287"/>
      <c r="Q88" s="287"/>
      <c r="R88" s="287"/>
      <c r="S88" s="287"/>
      <c r="T88" s="287"/>
      <c r="U88" s="287"/>
      <c r="V88" s="287"/>
      <c r="W88" s="287"/>
      <c r="X88" s="287"/>
      <c r="Y88" s="287"/>
      <c r="Z88" s="287"/>
      <c r="AA88" s="287"/>
      <c r="AB88" s="287"/>
      <c r="AC88" s="287"/>
      <c r="AD88" s="287"/>
      <c r="AE88" s="287"/>
      <c r="AF88" s="287"/>
      <c r="AG88" s="287"/>
      <c r="AH88" s="287"/>
      <c r="AI88" s="287"/>
      <c r="AJ88" s="287"/>
      <c r="AK88" s="287"/>
      <c r="AL88" s="287"/>
      <c r="AM88" s="287"/>
      <c r="AN88" s="287"/>
      <c r="AO88" s="330"/>
      <c r="AP88" s="330"/>
      <c r="AQ88" s="330"/>
      <c r="AR88" s="330"/>
      <c r="AS88" s="330"/>
      <c r="AT88" s="330"/>
      <c r="AU88" s="330"/>
      <c r="AV88" s="330"/>
      <c r="AW88" s="330"/>
      <c r="AX88" s="330"/>
      <c r="AY88" s="330"/>
      <c r="AZ88" s="330"/>
      <c r="BA88" s="330"/>
      <c r="BB88" s="372"/>
      <c r="BC88" s="372"/>
      <c r="BD88" s="372"/>
      <c r="BE88" s="372"/>
      <c r="BF88" s="372"/>
      <c r="BG88" s="372"/>
      <c r="BH88" s="372"/>
      <c r="BI88" s="372"/>
      <c r="BJ88" s="372"/>
      <c r="BK88" s="372"/>
      <c r="BL88" s="372"/>
      <c r="BM88" s="372"/>
      <c r="BN88" s="372"/>
      <c r="BO88" s="372"/>
      <c r="BP88" s="372"/>
      <c r="BQ88" s="372"/>
      <c r="BR88" s="372"/>
      <c r="BS88" s="372"/>
      <c r="BT88" s="372"/>
      <c r="BU88" s="372"/>
      <c r="BV88" s="372"/>
      <c r="BW88" s="372"/>
      <c r="BX88" s="372"/>
      <c r="BY88" s="372"/>
      <c r="BZ88" s="372"/>
      <c r="CA88" s="372"/>
      <c r="CB88" s="372"/>
      <c r="CC88" s="372"/>
      <c r="CD88" s="372"/>
      <c r="CE88" s="372"/>
      <c r="CF88" s="372"/>
      <c r="CG88" s="372"/>
      <c r="CH88" s="372"/>
      <c r="CI88" s="372"/>
      <c r="CJ88" s="372"/>
      <c r="CK88" s="372"/>
      <c r="CL88" s="372"/>
      <c r="CM88" s="372"/>
      <c r="CN88" s="372"/>
      <c r="CO88" s="372"/>
      <c r="CP88" s="372"/>
      <c r="CQ88" s="372"/>
      <c r="CR88" s="372"/>
      <c r="CS88" s="372"/>
      <c r="CT88" s="372"/>
      <c r="CU88" s="372"/>
      <c r="CV88" s="372"/>
      <c r="CW88" s="372"/>
      <c r="CX88" s="372"/>
      <c r="CY88" s="372"/>
      <c r="CZ88" s="372"/>
      <c r="DA88" s="372"/>
      <c r="DB88" s="372"/>
      <c r="DC88" s="372"/>
      <c r="DD88" s="372"/>
      <c r="DE88" s="372"/>
      <c r="DF88" s="372"/>
      <c r="DG88" s="372"/>
      <c r="DH88" s="372"/>
      <c r="DI88" s="372"/>
      <c r="DJ88" s="372"/>
      <c r="DK88" s="372"/>
      <c r="DL88" s="372"/>
      <c r="DM88" s="372"/>
      <c r="DN88" s="372"/>
      <c r="DO88" s="372"/>
      <c r="DP88" s="372"/>
      <c r="DQ88" s="372"/>
      <c r="DR88" s="372"/>
      <c r="DS88" s="372"/>
      <c r="DT88" s="372"/>
      <c r="DU88" s="372"/>
      <c r="DV88" s="372"/>
      <c r="DW88" s="372"/>
      <c r="DX88" s="372"/>
      <c r="DY88" s="372"/>
      <c r="DZ88" s="372"/>
      <c r="EA88" s="372"/>
      <c r="EB88" s="372"/>
      <c r="EC88" s="372"/>
      <c r="ED88" s="372"/>
      <c r="EE88" s="372"/>
      <c r="EF88" s="372"/>
      <c r="EG88" s="372"/>
      <c r="EH88" s="372"/>
      <c r="EI88" s="372"/>
      <c r="EJ88" s="372"/>
      <c r="EK88" s="372"/>
      <c r="EL88" s="372"/>
      <c r="EM88" s="372"/>
      <c r="EN88" s="372"/>
      <c r="EO88" s="372"/>
      <c r="EP88" s="372"/>
      <c r="EQ88" s="372"/>
      <c r="ER88" s="372"/>
      <c r="ES88" s="372"/>
      <c r="ET88" s="372"/>
      <c r="EU88" s="372"/>
      <c r="EV88" s="372"/>
      <c r="EW88" s="372"/>
      <c r="EX88" s="372"/>
      <c r="EY88" s="372"/>
      <c r="EZ88" s="372"/>
      <c r="FA88" s="372"/>
      <c r="FB88" s="372"/>
      <c r="FC88" s="372"/>
    </row>
    <row r="89" spans="1:159" s="171" customFormat="1" ht="9.1999999999999993" customHeight="1" x14ac:dyDescent="0.2">
      <c r="A89" s="356" t="s">
        <v>248</v>
      </c>
      <c r="B89" s="357"/>
      <c r="C89" s="357"/>
      <c r="D89" s="357"/>
      <c r="E89" s="357"/>
      <c r="F89" s="357"/>
      <c r="G89" s="357"/>
      <c r="H89" s="357"/>
      <c r="I89" s="357"/>
      <c r="J89" s="357"/>
      <c r="K89" s="357"/>
      <c r="L89" s="357"/>
      <c r="M89" s="357"/>
      <c r="N89" s="357"/>
      <c r="O89" s="357"/>
      <c r="P89" s="357"/>
      <c r="Q89" s="357"/>
      <c r="R89" s="357"/>
      <c r="S89" s="357"/>
      <c r="T89" s="357"/>
      <c r="U89" s="357"/>
      <c r="V89" s="357"/>
      <c r="W89" s="357"/>
      <c r="X89" s="357"/>
      <c r="Y89" s="357"/>
      <c r="Z89" s="357"/>
      <c r="AA89" s="357"/>
      <c r="AB89" s="357"/>
      <c r="AC89" s="357"/>
      <c r="AD89" s="357"/>
      <c r="AE89" s="357"/>
      <c r="AF89" s="357"/>
      <c r="AG89" s="357"/>
      <c r="AH89" s="357"/>
      <c r="AI89" s="357"/>
      <c r="AJ89" s="357"/>
      <c r="AK89" s="357"/>
      <c r="AL89" s="357"/>
      <c r="AM89" s="357"/>
      <c r="AN89" s="357"/>
      <c r="AO89" s="330"/>
      <c r="AP89" s="330"/>
      <c r="AQ89" s="330"/>
      <c r="AR89" s="330"/>
      <c r="AS89" s="330"/>
      <c r="AT89" s="330"/>
      <c r="AU89" s="330"/>
      <c r="AV89" s="330"/>
      <c r="AW89" s="330"/>
      <c r="AX89" s="330"/>
      <c r="AY89" s="330"/>
      <c r="AZ89" s="330"/>
      <c r="BA89" s="330"/>
      <c r="BB89" s="379"/>
      <c r="BC89" s="380"/>
      <c r="BD89" s="380"/>
      <c r="BE89" s="380"/>
      <c r="BF89" s="380"/>
      <c r="BG89" s="380"/>
      <c r="BH89" s="380"/>
      <c r="BI89" s="380"/>
      <c r="BJ89" s="380"/>
      <c r="BK89" s="381"/>
      <c r="BL89" s="379"/>
      <c r="BM89" s="380"/>
      <c r="BN89" s="380"/>
      <c r="BO89" s="380"/>
      <c r="BP89" s="380"/>
      <c r="BQ89" s="380"/>
      <c r="BR89" s="380"/>
      <c r="BS89" s="380"/>
      <c r="BT89" s="380"/>
      <c r="BU89" s="380"/>
      <c r="BV89" s="380"/>
      <c r="BW89" s="381"/>
      <c r="BX89" s="379"/>
      <c r="BY89" s="380"/>
      <c r="BZ89" s="380"/>
      <c r="CA89" s="380"/>
      <c r="CB89" s="380"/>
      <c r="CC89" s="380"/>
      <c r="CD89" s="380"/>
      <c r="CE89" s="380"/>
      <c r="CF89" s="380"/>
      <c r="CG89" s="380"/>
      <c r="CH89" s="380"/>
      <c r="CI89" s="381"/>
      <c r="CJ89" s="379"/>
      <c r="CK89" s="380"/>
      <c r="CL89" s="380"/>
      <c r="CM89" s="380"/>
      <c r="CN89" s="380"/>
      <c r="CO89" s="380"/>
      <c r="CP89" s="380"/>
      <c r="CQ89" s="380"/>
      <c r="CR89" s="380"/>
      <c r="CS89" s="380"/>
      <c r="CT89" s="380"/>
      <c r="CU89" s="381"/>
      <c r="CV89" s="379"/>
      <c r="CW89" s="380"/>
      <c r="CX89" s="380"/>
      <c r="CY89" s="380"/>
      <c r="CZ89" s="380"/>
      <c r="DA89" s="380"/>
      <c r="DB89" s="380"/>
      <c r="DC89" s="380"/>
      <c r="DD89" s="380"/>
      <c r="DE89" s="380"/>
      <c r="DF89" s="380"/>
      <c r="DG89" s="381"/>
      <c r="DH89" s="379"/>
      <c r="DI89" s="380"/>
      <c r="DJ89" s="380"/>
      <c r="DK89" s="380"/>
      <c r="DL89" s="380"/>
      <c r="DM89" s="380"/>
      <c r="DN89" s="380"/>
      <c r="DO89" s="380"/>
      <c r="DP89" s="380"/>
      <c r="DQ89" s="380"/>
      <c r="DR89" s="380"/>
      <c r="DS89" s="381"/>
      <c r="DT89" s="379"/>
      <c r="DU89" s="380"/>
      <c r="DV89" s="380"/>
      <c r="DW89" s="380"/>
      <c r="DX89" s="380"/>
      <c r="DY89" s="380"/>
      <c r="DZ89" s="380"/>
      <c r="EA89" s="380"/>
      <c r="EB89" s="380"/>
      <c r="EC89" s="380"/>
      <c r="ED89" s="380"/>
      <c r="EE89" s="381"/>
      <c r="EF89" s="379"/>
      <c r="EG89" s="380"/>
      <c r="EH89" s="380"/>
      <c r="EI89" s="380"/>
      <c r="EJ89" s="380"/>
      <c r="EK89" s="380"/>
      <c r="EL89" s="380"/>
      <c r="EM89" s="380"/>
      <c r="EN89" s="380"/>
      <c r="EO89" s="380"/>
      <c r="EP89" s="380"/>
      <c r="EQ89" s="381"/>
      <c r="ER89" s="379"/>
      <c r="ES89" s="380"/>
      <c r="ET89" s="380"/>
      <c r="EU89" s="380"/>
      <c r="EV89" s="380"/>
      <c r="EW89" s="380"/>
      <c r="EX89" s="380"/>
      <c r="EY89" s="380"/>
      <c r="EZ89" s="380"/>
      <c r="FA89" s="380"/>
      <c r="FB89" s="380"/>
      <c r="FC89" s="381"/>
    </row>
    <row r="90" spans="1:159" s="172" customFormat="1" ht="16.5" customHeight="1" x14ac:dyDescent="0.2">
      <c r="A90" s="374" t="s">
        <v>247</v>
      </c>
      <c r="B90" s="375"/>
      <c r="C90" s="375"/>
      <c r="D90" s="375"/>
      <c r="E90" s="375"/>
      <c r="F90" s="375"/>
      <c r="G90" s="375"/>
      <c r="H90" s="375"/>
      <c r="I90" s="375"/>
      <c r="J90" s="375"/>
      <c r="K90" s="375"/>
      <c r="L90" s="375"/>
      <c r="M90" s="375"/>
      <c r="N90" s="375"/>
      <c r="O90" s="375"/>
      <c r="P90" s="375"/>
      <c r="Q90" s="375"/>
      <c r="R90" s="375"/>
      <c r="S90" s="375"/>
      <c r="T90" s="375"/>
      <c r="U90" s="375"/>
      <c r="V90" s="375"/>
      <c r="W90" s="375"/>
      <c r="X90" s="375"/>
      <c r="Y90" s="375"/>
      <c r="Z90" s="375"/>
      <c r="AA90" s="375"/>
      <c r="AB90" s="375"/>
      <c r="AC90" s="375"/>
      <c r="AD90" s="375"/>
      <c r="AE90" s="375"/>
      <c r="AF90" s="375"/>
      <c r="AG90" s="375"/>
      <c r="AH90" s="375"/>
      <c r="AI90" s="375"/>
      <c r="AJ90" s="375"/>
      <c r="AK90" s="375"/>
      <c r="AL90" s="375"/>
      <c r="AM90" s="375"/>
      <c r="AN90" s="375"/>
      <c r="AO90" s="349"/>
      <c r="AP90" s="349"/>
      <c r="AQ90" s="349"/>
      <c r="AR90" s="349"/>
      <c r="AS90" s="349"/>
      <c r="AT90" s="349"/>
      <c r="AU90" s="349"/>
      <c r="AV90" s="349"/>
      <c r="AW90" s="349"/>
      <c r="AX90" s="349"/>
      <c r="AY90" s="349"/>
      <c r="AZ90" s="349"/>
      <c r="BA90" s="349"/>
      <c r="BB90" s="376"/>
      <c r="BC90" s="377"/>
      <c r="BD90" s="377"/>
      <c r="BE90" s="377"/>
      <c r="BF90" s="377"/>
      <c r="BG90" s="377"/>
      <c r="BH90" s="377"/>
      <c r="BI90" s="377"/>
      <c r="BJ90" s="377"/>
      <c r="BK90" s="378"/>
      <c r="BL90" s="376"/>
      <c r="BM90" s="377"/>
      <c r="BN90" s="377"/>
      <c r="BO90" s="377"/>
      <c r="BP90" s="377"/>
      <c r="BQ90" s="377"/>
      <c r="BR90" s="377"/>
      <c r="BS90" s="377"/>
      <c r="BT90" s="377"/>
      <c r="BU90" s="377"/>
      <c r="BV90" s="377"/>
      <c r="BW90" s="378"/>
      <c r="BX90" s="376"/>
      <c r="BY90" s="377"/>
      <c r="BZ90" s="377"/>
      <c r="CA90" s="377"/>
      <c r="CB90" s="377"/>
      <c r="CC90" s="377"/>
      <c r="CD90" s="377"/>
      <c r="CE90" s="377"/>
      <c r="CF90" s="377"/>
      <c r="CG90" s="377"/>
      <c r="CH90" s="377"/>
      <c r="CI90" s="378"/>
      <c r="CJ90" s="376"/>
      <c r="CK90" s="377"/>
      <c r="CL90" s="377"/>
      <c r="CM90" s="377"/>
      <c r="CN90" s="377"/>
      <c r="CO90" s="377"/>
      <c r="CP90" s="377"/>
      <c r="CQ90" s="377"/>
      <c r="CR90" s="377"/>
      <c r="CS90" s="377"/>
      <c r="CT90" s="377"/>
      <c r="CU90" s="378"/>
      <c r="CV90" s="376"/>
      <c r="CW90" s="377"/>
      <c r="CX90" s="377"/>
      <c r="CY90" s="377"/>
      <c r="CZ90" s="377"/>
      <c r="DA90" s="377"/>
      <c r="DB90" s="377"/>
      <c r="DC90" s="377"/>
      <c r="DD90" s="377"/>
      <c r="DE90" s="377"/>
      <c r="DF90" s="377"/>
      <c r="DG90" s="378"/>
      <c r="DH90" s="376"/>
      <c r="DI90" s="377"/>
      <c r="DJ90" s="377"/>
      <c r="DK90" s="377"/>
      <c r="DL90" s="377"/>
      <c r="DM90" s="377"/>
      <c r="DN90" s="377"/>
      <c r="DO90" s="377"/>
      <c r="DP90" s="377"/>
      <c r="DQ90" s="377"/>
      <c r="DR90" s="377"/>
      <c r="DS90" s="378"/>
      <c r="DT90" s="376"/>
      <c r="DU90" s="377"/>
      <c r="DV90" s="377"/>
      <c r="DW90" s="377"/>
      <c r="DX90" s="377"/>
      <c r="DY90" s="377"/>
      <c r="DZ90" s="377"/>
      <c r="EA90" s="377"/>
      <c r="EB90" s="377"/>
      <c r="EC90" s="377"/>
      <c r="ED90" s="377"/>
      <c r="EE90" s="378"/>
      <c r="EF90" s="376"/>
      <c r="EG90" s="377"/>
      <c r="EH90" s="377"/>
      <c r="EI90" s="377"/>
      <c r="EJ90" s="377"/>
      <c r="EK90" s="377"/>
      <c r="EL90" s="377"/>
      <c r="EM90" s="377"/>
      <c r="EN90" s="377"/>
      <c r="EO90" s="377"/>
      <c r="EP90" s="377"/>
      <c r="EQ90" s="378"/>
      <c r="ER90" s="376"/>
      <c r="ES90" s="377"/>
      <c r="ET90" s="377"/>
      <c r="EU90" s="377"/>
      <c r="EV90" s="377"/>
      <c r="EW90" s="377"/>
      <c r="EX90" s="377"/>
      <c r="EY90" s="377"/>
      <c r="EZ90" s="377"/>
      <c r="FA90" s="377"/>
      <c r="FB90" s="377"/>
      <c r="FC90" s="378"/>
    </row>
    <row r="91" spans="1:159" s="170" customFormat="1" ht="15" customHeight="1" x14ac:dyDescent="0.2">
      <c r="A91" s="283" t="s">
        <v>246</v>
      </c>
      <c r="B91" s="287"/>
      <c r="C91" s="287"/>
      <c r="D91" s="287"/>
      <c r="E91" s="287"/>
      <c r="F91" s="287"/>
      <c r="G91" s="287"/>
      <c r="H91" s="287"/>
      <c r="I91" s="287"/>
      <c r="J91" s="287"/>
      <c r="K91" s="287"/>
      <c r="L91" s="287"/>
      <c r="M91" s="287"/>
      <c r="N91" s="287"/>
      <c r="O91" s="287"/>
      <c r="P91" s="287"/>
      <c r="Q91" s="287"/>
      <c r="R91" s="287"/>
      <c r="S91" s="287"/>
      <c r="T91" s="287"/>
      <c r="U91" s="287"/>
      <c r="V91" s="287"/>
      <c r="W91" s="287"/>
      <c r="X91" s="287"/>
      <c r="Y91" s="287"/>
      <c r="Z91" s="287"/>
      <c r="AA91" s="287"/>
      <c r="AB91" s="287"/>
      <c r="AC91" s="287"/>
      <c r="AD91" s="287"/>
      <c r="AE91" s="287"/>
      <c r="AF91" s="287"/>
      <c r="AG91" s="287"/>
      <c r="AH91" s="287"/>
      <c r="AI91" s="287"/>
      <c r="AJ91" s="287"/>
      <c r="AK91" s="287"/>
      <c r="AL91" s="287"/>
      <c r="AM91" s="287"/>
      <c r="AN91" s="287"/>
      <c r="AO91" s="330"/>
      <c r="AP91" s="330"/>
      <c r="AQ91" s="330"/>
      <c r="AR91" s="330"/>
      <c r="AS91" s="330"/>
      <c r="AT91" s="330"/>
      <c r="AU91" s="330"/>
      <c r="AV91" s="330"/>
      <c r="AW91" s="330"/>
      <c r="AX91" s="330"/>
      <c r="AY91" s="330"/>
      <c r="AZ91" s="330"/>
      <c r="BA91" s="330"/>
      <c r="BB91" s="372"/>
      <c r="BC91" s="372"/>
      <c r="BD91" s="372"/>
      <c r="BE91" s="372"/>
      <c r="BF91" s="372"/>
      <c r="BG91" s="372"/>
      <c r="BH91" s="372"/>
      <c r="BI91" s="372"/>
      <c r="BJ91" s="372"/>
      <c r="BK91" s="372"/>
      <c r="BL91" s="372"/>
      <c r="BM91" s="372"/>
      <c r="BN91" s="372"/>
      <c r="BO91" s="372"/>
      <c r="BP91" s="372"/>
      <c r="BQ91" s="372"/>
      <c r="BR91" s="372"/>
      <c r="BS91" s="372"/>
      <c r="BT91" s="372"/>
      <c r="BU91" s="372"/>
      <c r="BV91" s="372"/>
      <c r="BW91" s="372"/>
      <c r="BX91" s="372"/>
      <c r="BY91" s="372"/>
      <c r="BZ91" s="372"/>
      <c r="CA91" s="372"/>
      <c r="CB91" s="372"/>
      <c r="CC91" s="372"/>
      <c r="CD91" s="372"/>
      <c r="CE91" s="372"/>
      <c r="CF91" s="372"/>
      <c r="CG91" s="372"/>
      <c r="CH91" s="372"/>
      <c r="CI91" s="372"/>
      <c r="CJ91" s="372"/>
      <c r="CK91" s="372"/>
      <c r="CL91" s="372"/>
      <c r="CM91" s="372"/>
      <c r="CN91" s="372"/>
      <c r="CO91" s="372"/>
      <c r="CP91" s="372"/>
      <c r="CQ91" s="372"/>
      <c r="CR91" s="372"/>
      <c r="CS91" s="372"/>
      <c r="CT91" s="372"/>
      <c r="CU91" s="372"/>
      <c r="CV91" s="372"/>
      <c r="CW91" s="372"/>
      <c r="CX91" s="372"/>
      <c r="CY91" s="372"/>
      <c r="CZ91" s="372"/>
      <c r="DA91" s="372"/>
      <c r="DB91" s="372"/>
      <c r="DC91" s="372"/>
      <c r="DD91" s="372"/>
      <c r="DE91" s="372"/>
      <c r="DF91" s="372"/>
      <c r="DG91" s="372"/>
      <c r="DH91" s="372"/>
      <c r="DI91" s="372"/>
      <c r="DJ91" s="372"/>
      <c r="DK91" s="372"/>
      <c r="DL91" s="372"/>
      <c r="DM91" s="372"/>
      <c r="DN91" s="372"/>
      <c r="DO91" s="372"/>
      <c r="DP91" s="372"/>
      <c r="DQ91" s="372"/>
      <c r="DR91" s="372"/>
      <c r="DS91" s="372"/>
      <c r="DT91" s="372"/>
      <c r="DU91" s="372"/>
      <c r="DV91" s="372"/>
      <c r="DW91" s="372"/>
      <c r="DX91" s="372"/>
      <c r="DY91" s="372"/>
      <c r="DZ91" s="372"/>
      <c r="EA91" s="372"/>
      <c r="EB91" s="372"/>
      <c r="EC91" s="372"/>
      <c r="ED91" s="372"/>
      <c r="EE91" s="372"/>
      <c r="EF91" s="372"/>
      <c r="EG91" s="372"/>
      <c r="EH91" s="372"/>
      <c r="EI91" s="372"/>
      <c r="EJ91" s="372"/>
      <c r="EK91" s="372"/>
      <c r="EL91" s="372"/>
      <c r="EM91" s="372"/>
      <c r="EN91" s="372"/>
      <c r="EO91" s="372"/>
      <c r="EP91" s="372"/>
      <c r="EQ91" s="372"/>
      <c r="ER91" s="372"/>
      <c r="ES91" s="372"/>
      <c r="ET91" s="372"/>
      <c r="EU91" s="372"/>
      <c r="EV91" s="372"/>
      <c r="EW91" s="372"/>
      <c r="EX91" s="372"/>
      <c r="EY91" s="372"/>
      <c r="EZ91" s="372"/>
      <c r="FA91" s="372"/>
      <c r="FB91" s="372"/>
      <c r="FC91" s="372"/>
    </row>
    <row r="92" spans="1:159" s="170" customFormat="1" ht="15" customHeight="1" x14ac:dyDescent="0.2">
      <c r="A92" s="382" t="s">
        <v>488</v>
      </c>
      <c r="B92" s="383"/>
      <c r="C92" s="383"/>
      <c r="D92" s="383"/>
      <c r="E92" s="383"/>
      <c r="F92" s="383"/>
      <c r="G92" s="383"/>
      <c r="H92" s="383"/>
      <c r="I92" s="383"/>
      <c r="J92" s="383"/>
      <c r="K92" s="383"/>
      <c r="L92" s="383"/>
      <c r="M92" s="383"/>
      <c r="N92" s="383"/>
      <c r="O92" s="383"/>
      <c r="P92" s="383"/>
      <c r="Q92" s="383"/>
      <c r="R92" s="383"/>
      <c r="S92" s="383"/>
      <c r="T92" s="383"/>
      <c r="U92" s="383"/>
      <c r="V92" s="383"/>
      <c r="W92" s="383"/>
      <c r="X92" s="383"/>
      <c r="Y92" s="383"/>
      <c r="Z92" s="383"/>
      <c r="AA92" s="383"/>
      <c r="AB92" s="383"/>
      <c r="AC92" s="383"/>
      <c r="AD92" s="383"/>
      <c r="AE92" s="383"/>
      <c r="AF92" s="383"/>
      <c r="AG92" s="383"/>
      <c r="AH92" s="383"/>
      <c r="AI92" s="383"/>
      <c r="AJ92" s="383"/>
      <c r="AK92" s="383"/>
      <c r="AL92" s="383"/>
      <c r="AM92" s="383"/>
      <c r="AN92" s="383"/>
      <c r="AO92" s="330"/>
      <c r="AP92" s="330"/>
      <c r="AQ92" s="330"/>
      <c r="AR92" s="330"/>
      <c r="AS92" s="330"/>
      <c r="AT92" s="330"/>
      <c r="AU92" s="330"/>
      <c r="AV92" s="330"/>
      <c r="AW92" s="330"/>
      <c r="AX92" s="330"/>
      <c r="AY92" s="330"/>
      <c r="AZ92" s="330"/>
      <c r="BA92" s="330"/>
      <c r="BB92" s="371"/>
      <c r="BC92" s="371"/>
      <c r="BD92" s="371"/>
      <c r="BE92" s="371"/>
      <c r="BF92" s="371"/>
      <c r="BG92" s="371"/>
      <c r="BH92" s="371"/>
      <c r="BI92" s="371"/>
      <c r="BJ92" s="371"/>
      <c r="BK92" s="371"/>
      <c r="BL92" s="371"/>
      <c r="BM92" s="371"/>
      <c r="BN92" s="371"/>
      <c r="BO92" s="371"/>
      <c r="BP92" s="371"/>
      <c r="BQ92" s="371"/>
      <c r="BR92" s="371"/>
      <c r="BS92" s="371"/>
      <c r="BT92" s="371"/>
      <c r="BU92" s="371"/>
      <c r="BV92" s="371"/>
      <c r="BW92" s="371"/>
      <c r="BX92" s="371"/>
      <c r="BY92" s="371"/>
      <c r="BZ92" s="371"/>
      <c r="CA92" s="371"/>
      <c r="CB92" s="371"/>
      <c r="CC92" s="371"/>
      <c r="CD92" s="371"/>
      <c r="CE92" s="371"/>
      <c r="CF92" s="371"/>
      <c r="CG92" s="371"/>
      <c r="CH92" s="371"/>
      <c r="CI92" s="371"/>
      <c r="CJ92" s="371"/>
      <c r="CK92" s="371"/>
      <c r="CL92" s="371"/>
      <c r="CM92" s="371"/>
      <c r="CN92" s="371"/>
      <c r="CO92" s="371"/>
      <c r="CP92" s="371"/>
      <c r="CQ92" s="371"/>
      <c r="CR92" s="371"/>
      <c r="CS92" s="371"/>
      <c r="CT92" s="371"/>
      <c r="CU92" s="371"/>
      <c r="CV92" s="371"/>
      <c r="CW92" s="371"/>
      <c r="CX92" s="371"/>
      <c r="CY92" s="371"/>
      <c r="CZ92" s="371"/>
      <c r="DA92" s="371"/>
      <c r="DB92" s="371"/>
      <c r="DC92" s="371"/>
      <c r="DD92" s="371"/>
      <c r="DE92" s="371"/>
      <c r="DF92" s="371"/>
      <c r="DG92" s="371"/>
      <c r="DH92" s="371"/>
      <c r="DI92" s="371"/>
      <c r="DJ92" s="371"/>
      <c r="DK92" s="371"/>
      <c r="DL92" s="371"/>
      <c r="DM92" s="371"/>
      <c r="DN92" s="371"/>
      <c r="DO92" s="371"/>
      <c r="DP92" s="371"/>
      <c r="DQ92" s="371"/>
      <c r="DR92" s="371"/>
      <c r="DS92" s="371"/>
      <c r="DT92" s="371"/>
      <c r="DU92" s="371"/>
      <c r="DV92" s="371"/>
      <c r="DW92" s="371"/>
      <c r="DX92" s="371"/>
      <c r="DY92" s="371"/>
      <c r="DZ92" s="371"/>
      <c r="EA92" s="371"/>
      <c r="EB92" s="371"/>
      <c r="EC92" s="371"/>
      <c r="ED92" s="371"/>
      <c r="EE92" s="371"/>
      <c r="EF92" s="371"/>
      <c r="EG92" s="371"/>
      <c r="EH92" s="371"/>
      <c r="EI92" s="371"/>
      <c r="EJ92" s="371"/>
      <c r="EK92" s="371"/>
      <c r="EL92" s="371"/>
      <c r="EM92" s="371"/>
      <c r="EN92" s="371"/>
      <c r="EO92" s="371"/>
      <c r="EP92" s="371"/>
      <c r="EQ92" s="371"/>
      <c r="ER92" s="371"/>
      <c r="ES92" s="371"/>
      <c r="ET92" s="371"/>
      <c r="EU92" s="371"/>
      <c r="EV92" s="371"/>
      <c r="EW92" s="371"/>
      <c r="EX92" s="371"/>
      <c r="EY92" s="371"/>
      <c r="EZ92" s="371"/>
      <c r="FA92" s="371"/>
      <c r="FB92" s="371"/>
      <c r="FC92" s="371"/>
    </row>
    <row r="93" spans="1:159" s="171" customFormat="1" ht="8.4499999999999993" customHeight="1" x14ac:dyDescent="0.2">
      <c r="A93" s="382" t="s">
        <v>489</v>
      </c>
      <c r="B93" s="383"/>
      <c r="C93" s="383"/>
      <c r="D93" s="383"/>
      <c r="E93" s="383"/>
      <c r="F93" s="383"/>
      <c r="G93" s="383"/>
      <c r="H93" s="383"/>
      <c r="I93" s="383"/>
      <c r="J93" s="383"/>
      <c r="K93" s="383"/>
      <c r="L93" s="383"/>
      <c r="M93" s="383"/>
      <c r="N93" s="383"/>
      <c r="O93" s="383"/>
      <c r="P93" s="383"/>
      <c r="Q93" s="383"/>
      <c r="R93" s="383"/>
      <c r="S93" s="383"/>
      <c r="T93" s="383"/>
      <c r="U93" s="383"/>
      <c r="V93" s="383"/>
      <c r="W93" s="383"/>
      <c r="X93" s="383"/>
      <c r="Y93" s="383"/>
      <c r="Z93" s="383"/>
      <c r="AA93" s="383"/>
      <c r="AB93" s="383"/>
      <c r="AC93" s="383"/>
      <c r="AD93" s="383"/>
      <c r="AE93" s="383"/>
      <c r="AF93" s="383"/>
      <c r="AG93" s="383"/>
      <c r="AH93" s="383"/>
      <c r="AI93" s="383"/>
      <c r="AJ93" s="383"/>
      <c r="AK93" s="383"/>
      <c r="AL93" s="383"/>
      <c r="AM93" s="383"/>
      <c r="AN93" s="383"/>
      <c r="AO93" s="340"/>
      <c r="AP93" s="341"/>
      <c r="AQ93" s="341"/>
      <c r="AR93" s="341"/>
      <c r="AS93" s="341"/>
      <c r="AT93" s="341"/>
      <c r="AU93" s="341"/>
      <c r="AV93" s="341"/>
      <c r="AW93" s="341"/>
      <c r="AX93" s="341"/>
      <c r="AY93" s="341"/>
      <c r="AZ93" s="341"/>
      <c r="BA93" s="342"/>
      <c r="BB93" s="343"/>
      <c r="BC93" s="344"/>
      <c r="BD93" s="344"/>
      <c r="BE93" s="344"/>
      <c r="BF93" s="344"/>
      <c r="BG93" s="344"/>
      <c r="BH93" s="344"/>
      <c r="BI93" s="344"/>
      <c r="BJ93" s="344"/>
      <c r="BK93" s="345"/>
      <c r="BL93" s="343"/>
      <c r="BM93" s="344"/>
      <c r="BN93" s="344"/>
      <c r="BO93" s="344"/>
      <c r="BP93" s="344"/>
      <c r="BQ93" s="344"/>
      <c r="BR93" s="344"/>
      <c r="BS93" s="344"/>
      <c r="BT93" s="344"/>
      <c r="BU93" s="344"/>
      <c r="BV93" s="344"/>
      <c r="BW93" s="345"/>
      <c r="BX93" s="343"/>
      <c r="BY93" s="344"/>
      <c r="BZ93" s="344"/>
      <c r="CA93" s="344"/>
      <c r="CB93" s="344"/>
      <c r="CC93" s="344"/>
      <c r="CD93" s="344"/>
      <c r="CE93" s="344"/>
      <c r="CF93" s="344"/>
      <c r="CG93" s="344"/>
      <c r="CH93" s="344"/>
      <c r="CI93" s="345"/>
      <c r="CJ93" s="343"/>
      <c r="CK93" s="344"/>
      <c r="CL93" s="344"/>
      <c r="CM93" s="344"/>
      <c r="CN93" s="344"/>
      <c r="CO93" s="344"/>
      <c r="CP93" s="344"/>
      <c r="CQ93" s="344"/>
      <c r="CR93" s="344"/>
      <c r="CS93" s="344"/>
      <c r="CT93" s="344"/>
      <c r="CU93" s="345"/>
      <c r="CV93" s="343"/>
      <c r="CW93" s="344"/>
      <c r="CX93" s="344"/>
      <c r="CY93" s="344"/>
      <c r="CZ93" s="344"/>
      <c r="DA93" s="344"/>
      <c r="DB93" s="344"/>
      <c r="DC93" s="344"/>
      <c r="DD93" s="344"/>
      <c r="DE93" s="344"/>
      <c r="DF93" s="344"/>
      <c r="DG93" s="345"/>
      <c r="DH93" s="343"/>
      <c r="DI93" s="344"/>
      <c r="DJ93" s="344"/>
      <c r="DK93" s="344"/>
      <c r="DL93" s="344"/>
      <c r="DM93" s="344"/>
      <c r="DN93" s="344"/>
      <c r="DO93" s="344"/>
      <c r="DP93" s="344"/>
      <c r="DQ93" s="344"/>
      <c r="DR93" s="344"/>
      <c r="DS93" s="345"/>
      <c r="DT93" s="343"/>
      <c r="DU93" s="344"/>
      <c r="DV93" s="344"/>
      <c r="DW93" s="344"/>
      <c r="DX93" s="344"/>
      <c r="DY93" s="344"/>
      <c r="DZ93" s="344"/>
      <c r="EA93" s="344"/>
      <c r="EB93" s="344"/>
      <c r="EC93" s="344"/>
      <c r="ED93" s="344"/>
      <c r="EE93" s="345"/>
      <c r="EF93" s="343"/>
      <c r="EG93" s="344"/>
      <c r="EH93" s="344"/>
      <c r="EI93" s="344"/>
      <c r="EJ93" s="344"/>
      <c r="EK93" s="344"/>
      <c r="EL93" s="344"/>
      <c r="EM93" s="344"/>
      <c r="EN93" s="344"/>
      <c r="EO93" s="344"/>
      <c r="EP93" s="344"/>
      <c r="EQ93" s="345"/>
      <c r="ER93" s="343"/>
      <c r="ES93" s="344"/>
      <c r="ET93" s="344"/>
      <c r="EU93" s="344"/>
      <c r="EV93" s="344"/>
      <c r="EW93" s="344"/>
      <c r="EX93" s="344"/>
      <c r="EY93" s="344"/>
      <c r="EZ93" s="344"/>
      <c r="FA93" s="344"/>
      <c r="FB93" s="344"/>
      <c r="FC93" s="345"/>
    </row>
    <row r="94" spans="1:159" s="171" customFormat="1" ht="24.75" customHeight="1" x14ac:dyDescent="0.2">
      <c r="A94" s="350" t="s">
        <v>490</v>
      </c>
      <c r="B94" s="351"/>
      <c r="C94" s="351"/>
      <c r="D94" s="351"/>
      <c r="E94" s="351"/>
      <c r="F94" s="351"/>
      <c r="G94" s="351"/>
      <c r="H94" s="351"/>
      <c r="I94" s="351"/>
      <c r="J94" s="351"/>
      <c r="K94" s="351"/>
      <c r="L94" s="351"/>
      <c r="M94" s="351"/>
      <c r="N94" s="351"/>
      <c r="O94" s="351"/>
      <c r="P94" s="351"/>
      <c r="Q94" s="351"/>
      <c r="R94" s="351"/>
      <c r="S94" s="351"/>
      <c r="T94" s="351"/>
      <c r="U94" s="351"/>
      <c r="V94" s="351"/>
      <c r="W94" s="351"/>
      <c r="X94" s="351"/>
      <c r="Y94" s="351"/>
      <c r="Z94" s="351"/>
      <c r="AA94" s="351"/>
      <c r="AB94" s="351"/>
      <c r="AC94" s="351"/>
      <c r="AD94" s="351"/>
      <c r="AE94" s="351"/>
      <c r="AF94" s="351"/>
      <c r="AG94" s="351"/>
      <c r="AH94" s="351"/>
      <c r="AI94" s="351"/>
      <c r="AJ94" s="351"/>
      <c r="AK94" s="351"/>
      <c r="AL94" s="351"/>
      <c r="AM94" s="351"/>
      <c r="AN94" s="352"/>
      <c r="AO94" s="314"/>
      <c r="AP94" s="315"/>
      <c r="AQ94" s="315"/>
      <c r="AR94" s="315"/>
      <c r="AS94" s="315"/>
      <c r="AT94" s="315"/>
      <c r="AU94" s="315"/>
      <c r="AV94" s="315"/>
      <c r="AW94" s="315"/>
      <c r="AX94" s="315"/>
      <c r="AY94" s="315"/>
      <c r="AZ94" s="315"/>
      <c r="BA94" s="316"/>
      <c r="BB94" s="346"/>
      <c r="BC94" s="347"/>
      <c r="BD94" s="347"/>
      <c r="BE94" s="347"/>
      <c r="BF94" s="347"/>
      <c r="BG94" s="347"/>
      <c r="BH94" s="347"/>
      <c r="BI94" s="347"/>
      <c r="BJ94" s="347"/>
      <c r="BK94" s="348"/>
      <c r="BL94" s="346"/>
      <c r="BM94" s="347"/>
      <c r="BN94" s="347"/>
      <c r="BO94" s="347"/>
      <c r="BP94" s="347"/>
      <c r="BQ94" s="347"/>
      <c r="BR94" s="347"/>
      <c r="BS94" s="347"/>
      <c r="BT94" s="347"/>
      <c r="BU94" s="347"/>
      <c r="BV94" s="347"/>
      <c r="BW94" s="348"/>
      <c r="BX94" s="346"/>
      <c r="BY94" s="347"/>
      <c r="BZ94" s="347"/>
      <c r="CA94" s="347"/>
      <c r="CB94" s="347"/>
      <c r="CC94" s="347"/>
      <c r="CD94" s="347"/>
      <c r="CE94" s="347"/>
      <c r="CF94" s="347"/>
      <c r="CG94" s="347"/>
      <c r="CH94" s="347"/>
      <c r="CI94" s="348"/>
      <c r="CJ94" s="346"/>
      <c r="CK94" s="347"/>
      <c r="CL94" s="347"/>
      <c r="CM94" s="347"/>
      <c r="CN94" s="347"/>
      <c r="CO94" s="347"/>
      <c r="CP94" s="347"/>
      <c r="CQ94" s="347"/>
      <c r="CR94" s="347"/>
      <c r="CS94" s="347"/>
      <c r="CT94" s="347"/>
      <c r="CU94" s="348"/>
      <c r="CV94" s="346"/>
      <c r="CW94" s="347"/>
      <c r="CX94" s="347"/>
      <c r="CY94" s="347"/>
      <c r="CZ94" s="347"/>
      <c r="DA94" s="347"/>
      <c r="DB94" s="347"/>
      <c r="DC94" s="347"/>
      <c r="DD94" s="347"/>
      <c r="DE94" s="347"/>
      <c r="DF94" s="347"/>
      <c r="DG94" s="348"/>
      <c r="DH94" s="346"/>
      <c r="DI94" s="347"/>
      <c r="DJ94" s="347"/>
      <c r="DK94" s="347"/>
      <c r="DL94" s="347"/>
      <c r="DM94" s="347"/>
      <c r="DN94" s="347"/>
      <c r="DO94" s="347"/>
      <c r="DP94" s="347"/>
      <c r="DQ94" s="347"/>
      <c r="DR94" s="347"/>
      <c r="DS94" s="348"/>
      <c r="DT94" s="346"/>
      <c r="DU94" s="347"/>
      <c r="DV94" s="347"/>
      <c r="DW94" s="347"/>
      <c r="DX94" s="347"/>
      <c r="DY94" s="347"/>
      <c r="DZ94" s="347"/>
      <c r="EA94" s="347"/>
      <c r="EB94" s="347"/>
      <c r="EC94" s="347"/>
      <c r="ED94" s="347"/>
      <c r="EE94" s="348"/>
      <c r="EF94" s="346"/>
      <c r="EG94" s="347"/>
      <c r="EH94" s="347"/>
      <c r="EI94" s="347"/>
      <c r="EJ94" s="347"/>
      <c r="EK94" s="347"/>
      <c r="EL94" s="347"/>
      <c r="EM94" s="347"/>
      <c r="EN94" s="347"/>
      <c r="EO94" s="347"/>
      <c r="EP94" s="347"/>
      <c r="EQ94" s="348"/>
      <c r="ER94" s="346"/>
      <c r="ES94" s="347"/>
      <c r="ET94" s="347"/>
      <c r="EU94" s="347"/>
      <c r="EV94" s="347"/>
      <c r="EW94" s="347"/>
      <c r="EX94" s="347"/>
      <c r="EY94" s="347"/>
      <c r="EZ94" s="347"/>
      <c r="FA94" s="347"/>
      <c r="FB94" s="347"/>
      <c r="FC94" s="348"/>
    </row>
    <row r="95" spans="1:159" s="171" customFormat="1" ht="26.25" customHeight="1" x14ac:dyDescent="0.2">
      <c r="A95" s="356" t="s">
        <v>491</v>
      </c>
      <c r="B95" s="357"/>
      <c r="C95" s="357"/>
      <c r="D95" s="357"/>
      <c r="E95" s="357"/>
      <c r="F95" s="357"/>
      <c r="G95" s="357"/>
      <c r="H95" s="357"/>
      <c r="I95" s="357"/>
      <c r="J95" s="357"/>
      <c r="K95" s="357"/>
      <c r="L95" s="357"/>
      <c r="M95" s="357"/>
      <c r="N95" s="357"/>
      <c r="O95" s="357"/>
      <c r="P95" s="357"/>
      <c r="Q95" s="357"/>
      <c r="R95" s="357"/>
      <c r="S95" s="357"/>
      <c r="T95" s="357"/>
      <c r="U95" s="357"/>
      <c r="V95" s="357"/>
      <c r="W95" s="357"/>
      <c r="X95" s="357"/>
      <c r="Y95" s="357"/>
      <c r="Z95" s="357"/>
      <c r="AA95" s="357"/>
      <c r="AB95" s="357"/>
      <c r="AC95" s="357"/>
      <c r="AD95" s="357"/>
      <c r="AE95" s="357"/>
      <c r="AF95" s="357"/>
      <c r="AG95" s="357"/>
      <c r="AH95" s="357"/>
      <c r="AI95" s="357"/>
      <c r="AJ95" s="357"/>
      <c r="AK95" s="357"/>
      <c r="AL95" s="357"/>
      <c r="AM95" s="357"/>
      <c r="AN95" s="357"/>
      <c r="AO95" s="385"/>
      <c r="AP95" s="330"/>
      <c r="AQ95" s="330"/>
      <c r="AR95" s="330"/>
      <c r="AS95" s="330"/>
      <c r="AT95" s="330"/>
      <c r="AU95" s="330"/>
      <c r="AV95" s="330"/>
      <c r="AW95" s="330"/>
      <c r="AX95" s="330"/>
      <c r="AY95" s="330"/>
      <c r="AZ95" s="330"/>
      <c r="BA95" s="330"/>
      <c r="BB95" s="372"/>
      <c r="BC95" s="372"/>
      <c r="BD95" s="372"/>
      <c r="BE95" s="372"/>
      <c r="BF95" s="372"/>
      <c r="BG95" s="372"/>
      <c r="BH95" s="372"/>
      <c r="BI95" s="372"/>
      <c r="BJ95" s="372"/>
      <c r="BK95" s="372"/>
      <c r="BL95" s="372"/>
      <c r="BM95" s="372"/>
      <c r="BN95" s="372"/>
      <c r="BO95" s="372"/>
      <c r="BP95" s="372"/>
      <c r="BQ95" s="372"/>
      <c r="BR95" s="372"/>
      <c r="BS95" s="372"/>
      <c r="BT95" s="372"/>
      <c r="BU95" s="372"/>
      <c r="BV95" s="372"/>
      <c r="BW95" s="372"/>
      <c r="BX95" s="372"/>
      <c r="BY95" s="372"/>
      <c r="BZ95" s="372"/>
      <c r="CA95" s="372"/>
      <c r="CB95" s="372"/>
      <c r="CC95" s="372"/>
      <c r="CD95" s="372"/>
      <c r="CE95" s="372"/>
      <c r="CF95" s="372"/>
      <c r="CG95" s="372"/>
      <c r="CH95" s="372"/>
      <c r="CI95" s="372"/>
      <c r="CJ95" s="372"/>
      <c r="CK95" s="372"/>
      <c r="CL95" s="372"/>
      <c r="CM95" s="372"/>
      <c r="CN95" s="372"/>
      <c r="CO95" s="372"/>
      <c r="CP95" s="372"/>
      <c r="CQ95" s="372"/>
      <c r="CR95" s="372"/>
      <c r="CS95" s="372"/>
      <c r="CT95" s="372"/>
      <c r="CU95" s="372"/>
      <c r="CV95" s="372"/>
      <c r="CW95" s="372"/>
      <c r="CX95" s="372"/>
      <c r="CY95" s="372"/>
      <c r="CZ95" s="372"/>
      <c r="DA95" s="372"/>
      <c r="DB95" s="372"/>
      <c r="DC95" s="372"/>
      <c r="DD95" s="372"/>
      <c r="DE95" s="372"/>
      <c r="DF95" s="372"/>
      <c r="DG95" s="372"/>
      <c r="DH95" s="372"/>
      <c r="DI95" s="372"/>
      <c r="DJ95" s="372"/>
      <c r="DK95" s="372"/>
      <c r="DL95" s="372"/>
      <c r="DM95" s="372"/>
      <c r="DN95" s="372"/>
      <c r="DO95" s="372"/>
      <c r="DP95" s="372"/>
      <c r="DQ95" s="372"/>
      <c r="DR95" s="372"/>
      <c r="DS95" s="372"/>
      <c r="DT95" s="372"/>
      <c r="DU95" s="372"/>
      <c r="DV95" s="372"/>
      <c r="DW95" s="372"/>
      <c r="DX95" s="372"/>
      <c r="DY95" s="372"/>
      <c r="DZ95" s="372"/>
      <c r="EA95" s="372"/>
      <c r="EB95" s="372"/>
      <c r="EC95" s="372"/>
      <c r="ED95" s="372"/>
      <c r="EE95" s="372"/>
      <c r="EF95" s="372"/>
      <c r="EG95" s="372"/>
      <c r="EH95" s="372"/>
      <c r="EI95" s="372"/>
      <c r="EJ95" s="372"/>
      <c r="EK95" s="372"/>
      <c r="EL95" s="372"/>
      <c r="EM95" s="372"/>
      <c r="EN95" s="372"/>
      <c r="EO95" s="372"/>
      <c r="EP95" s="372"/>
      <c r="EQ95" s="372"/>
      <c r="ER95" s="372"/>
      <c r="ES95" s="372"/>
      <c r="ET95" s="372"/>
      <c r="EU95" s="372"/>
      <c r="EV95" s="372"/>
      <c r="EW95" s="372"/>
      <c r="EX95" s="372"/>
      <c r="EY95" s="372"/>
      <c r="EZ95" s="372"/>
      <c r="FA95" s="372"/>
      <c r="FB95" s="372"/>
      <c r="FC95" s="372"/>
    </row>
    <row r="96" spans="1:159" s="171" customFormat="1" ht="9.1999999999999993" customHeight="1" x14ac:dyDescent="0.2">
      <c r="A96" s="356" t="s">
        <v>245</v>
      </c>
      <c r="B96" s="357"/>
      <c r="C96" s="357"/>
      <c r="D96" s="357"/>
      <c r="E96" s="357"/>
      <c r="F96" s="357"/>
      <c r="G96" s="357"/>
      <c r="H96" s="357"/>
      <c r="I96" s="357"/>
      <c r="J96" s="357"/>
      <c r="K96" s="357"/>
      <c r="L96" s="357"/>
      <c r="M96" s="357"/>
      <c r="N96" s="357"/>
      <c r="O96" s="357"/>
      <c r="P96" s="357"/>
      <c r="Q96" s="357"/>
      <c r="R96" s="357"/>
      <c r="S96" s="357"/>
      <c r="T96" s="357"/>
      <c r="U96" s="357"/>
      <c r="V96" s="357"/>
      <c r="W96" s="357"/>
      <c r="X96" s="357"/>
      <c r="Y96" s="357"/>
      <c r="Z96" s="357"/>
      <c r="AA96" s="357"/>
      <c r="AB96" s="357"/>
      <c r="AC96" s="357"/>
      <c r="AD96" s="357"/>
      <c r="AE96" s="357"/>
      <c r="AF96" s="357"/>
      <c r="AG96" s="357"/>
      <c r="AH96" s="357"/>
      <c r="AI96" s="357"/>
      <c r="AJ96" s="357"/>
      <c r="AK96" s="357"/>
      <c r="AL96" s="357"/>
      <c r="AM96" s="357"/>
      <c r="AN96" s="357"/>
      <c r="AO96" s="384"/>
      <c r="AP96" s="330"/>
      <c r="AQ96" s="330"/>
      <c r="AR96" s="330"/>
      <c r="AS96" s="330"/>
      <c r="AT96" s="330"/>
      <c r="AU96" s="330"/>
      <c r="AV96" s="330"/>
      <c r="AW96" s="330"/>
      <c r="AX96" s="330"/>
      <c r="AY96" s="330"/>
      <c r="AZ96" s="330"/>
      <c r="BA96" s="330"/>
      <c r="BB96" s="372"/>
      <c r="BC96" s="372"/>
      <c r="BD96" s="372"/>
      <c r="BE96" s="372"/>
      <c r="BF96" s="372"/>
      <c r="BG96" s="372"/>
      <c r="BH96" s="372"/>
      <c r="BI96" s="372"/>
      <c r="BJ96" s="372"/>
      <c r="BK96" s="372"/>
      <c r="BL96" s="372"/>
      <c r="BM96" s="372"/>
      <c r="BN96" s="372"/>
      <c r="BO96" s="372"/>
      <c r="BP96" s="372"/>
      <c r="BQ96" s="372"/>
      <c r="BR96" s="372"/>
      <c r="BS96" s="372"/>
      <c r="BT96" s="372"/>
      <c r="BU96" s="372"/>
      <c r="BV96" s="372"/>
      <c r="BW96" s="372"/>
      <c r="BX96" s="372"/>
      <c r="BY96" s="372"/>
      <c r="BZ96" s="372"/>
      <c r="CA96" s="372"/>
      <c r="CB96" s="372"/>
      <c r="CC96" s="372"/>
      <c r="CD96" s="372"/>
      <c r="CE96" s="372"/>
      <c r="CF96" s="372"/>
      <c r="CG96" s="372"/>
      <c r="CH96" s="372"/>
      <c r="CI96" s="372"/>
      <c r="CJ96" s="372"/>
      <c r="CK96" s="372"/>
      <c r="CL96" s="372"/>
      <c r="CM96" s="372"/>
      <c r="CN96" s="372"/>
      <c r="CO96" s="372"/>
      <c r="CP96" s="372"/>
      <c r="CQ96" s="372"/>
      <c r="CR96" s="372"/>
      <c r="CS96" s="372"/>
      <c r="CT96" s="372"/>
      <c r="CU96" s="372"/>
      <c r="CV96" s="372"/>
      <c r="CW96" s="372"/>
      <c r="CX96" s="372"/>
      <c r="CY96" s="372"/>
      <c r="CZ96" s="372"/>
      <c r="DA96" s="372"/>
      <c r="DB96" s="372"/>
      <c r="DC96" s="372"/>
      <c r="DD96" s="372"/>
      <c r="DE96" s="372"/>
      <c r="DF96" s="372"/>
      <c r="DG96" s="372"/>
      <c r="DH96" s="372"/>
      <c r="DI96" s="372"/>
      <c r="DJ96" s="372"/>
      <c r="DK96" s="372"/>
      <c r="DL96" s="372"/>
      <c r="DM96" s="372"/>
      <c r="DN96" s="372"/>
      <c r="DO96" s="372"/>
      <c r="DP96" s="372"/>
      <c r="DQ96" s="372"/>
      <c r="DR96" s="372"/>
      <c r="DS96" s="372"/>
      <c r="DT96" s="372"/>
      <c r="DU96" s="372"/>
      <c r="DV96" s="372"/>
      <c r="DW96" s="372"/>
      <c r="DX96" s="372"/>
      <c r="DY96" s="372"/>
      <c r="DZ96" s="372"/>
      <c r="EA96" s="372"/>
      <c r="EB96" s="372"/>
      <c r="EC96" s="372"/>
      <c r="ED96" s="372"/>
      <c r="EE96" s="372"/>
      <c r="EF96" s="372"/>
      <c r="EG96" s="372"/>
      <c r="EH96" s="372"/>
      <c r="EI96" s="372"/>
      <c r="EJ96" s="372"/>
      <c r="EK96" s="372"/>
      <c r="EL96" s="372"/>
      <c r="EM96" s="372"/>
      <c r="EN96" s="372"/>
      <c r="EO96" s="372"/>
      <c r="EP96" s="372"/>
      <c r="EQ96" s="372"/>
      <c r="ER96" s="372"/>
      <c r="ES96" s="372"/>
      <c r="ET96" s="372"/>
      <c r="EU96" s="372"/>
      <c r="EV96" s="372"/>
      <c r="EW96" s="372"/>
      <c r="EX96" s="372"/>
      <c r="EY96" s="372"/>
      <c r="EZ96" s="372"/>
      <c r="FA96" s="372"/>
      <c r="FB96" s="372"/>
      <c r="FC96" s="372"/>
    </row>
    <row r="97" spans="1:159" s="171" customFormat="1" ht="25.5" customHeight="1" x14ac:dyDescent="0.2">
      <c r="A97" s="356" t="s">
        <v>244</v>
      </c>
      <c r="B97" s="357"/>
      <c r="C97" s="357"/>
      <c r="D97" s="357"/>
      <c r="E97" s="357"/>
      <c r="F97" s="357"/>
      <c r="G97" s="357"/>
      <c r="H97" s="357"/>
      <c r="I97" s="357"/>
      <c r="J97" s="357"/>
      <c r="K97" s="357"/>
      <c r="L97" s="357"/>
      <c r="M97" s="357"/>
      <c r="N97" s="357"/>
      <c r="O97" s="357"/>
      <c r="P97" s="357"/>
      <c r="Q97" s="357"/>
      <c r="R97" s="357"/>
      <c r="S97" s="357"/>
      <c r="T97" s="357"/>
      <c r="U97" s="357"/>
      <c r="V97" s="357"/>
      <c r="W97" s="357"/>
      <c r="X97" s="357"/>
      <c r="Y97" s="357"/>
      <c r="Z97" s="357"/>
      <c r="AA97" s="357"/>
      <c r="AB97" s="357"/>
      <c r="AC97" s="357"/>
      <c r="AD97" s="357"/>
      <c r="AE97" s="357"/>
      <c r="AF97" s="357"/>
      <c r="AG97" s="357"/>
      <c r="AH97" s="357"/>
      <c r="AI97" s="357"/>
      <c r="AJ97" s="357"/>
      <c r="AK97" s="357"/>
      <c r="AL97" s="357"/>
      <c r="AM97" s="357"/>
      <c r="AN97" s="357"/>
      <c r="AO97" s="330"/>
      <c r="AP97" s="330"/>
      <c r="AQ97" s="330"/>
      <c r="AR97" s="330"/>
      <c r="AS97" s="330"/>
      <c r="AT97" s="330"/>
      <c r="AU97" s="330"/>
      <c r="AV97" s="330"/>
      <c r="AW97" s="330"/>
      <c r="AX97" s="330"/>
      <c r="AY97" s="330"/>
      <c r="AZ97" s="330"/>
      <c r="BA97" s="330"/>
      <c r="BB97" s="372"/>
      <c r="BC97" s="372"/>
      <c r="BD97" s="372"/>
      <c r="BE97" s="372"/>
      <c r="BF97" s="372"/>
      <c r="BG97" s="372"/>
      <c r="BH97" s="372"/>
      <c r="BI97" s="372"/>
      <c r="BJ97" s="372"/>
      <c r="BK97" s="372"/>
      <c r="BL97" s="372"/>
      <c r="BM97" s="372"/>
      <c r="BN97" s="372"/>
      <c r="BO97" s="372"/>
      <c r="BP97" s="372"/>
      <c r="BQ97" s="372"/>
      <c r="BR97" s="372"/>
      <c r="BS97" s="372"/>
      <c r="BT97" s="372"/>
      <c r="BU97" s="372"/>
      <c r="BV97" s="372"/>
      <c r="BW97" s="372"/>
      <c r="BX97" s="372"/>
      <c r="BY97" s="372"/>
      <c r="BZ97" s="372"/>
      <c r="CA97" s="372"/>
      <c r="CB97" s="372"/>
      <c r="CC97" s="372"/>
      <c r="CD97" s="372"/>
      <c r="CE97" s="372"/>
      <c r="CF97" s="372"/>
      <c r="CG97" s="372"/>
      <c r="CH97" s="372"/>
      <c r="CI97" s="372"/>
      <c r="CJ97" s="372"/>
      <c r="CK97" s="372"/>
      <c r="CL97" s="372"/>
      <c r="CM97" s="372"/>
      <c r="CN97" s="372"/>
      <c r="CO97" s="372"/>
      <c r="CP97" s="372"/>
      <c r="CQ97" s="372"/>
      <c r="CR97" s="372"/>
      <c r="CS97" s="372"/>
      <c r="CT97" s="372"/>
      <c r="CU97" s="372"/>
      <c r="CV97" s="372"/>
      <c r="CW97" s="372"/>
      <c r="CX97" s="372"/>
      <c r="CY97" s="372"/>
      <c r="CZ97" s="372"/>
      <c r="DA97" s="372"/>
      <c r="DB97" s="372"/>
      <c r="DC97" s="372"/>
      <c r="DD97" s="372"/>
      <c r="DE97" s="372"/>
      <c r="DF97" s="372"/>
      <c r="DG97" s="372"/>
      <c r="DH97" s="372"/>
      <c r="DI97" s="372"/>
      <c r="DJ97" s="372"/>
      <c r="DK97" s="372"/>
      <c r="DL97" s="372"/>
      <c r="DM97" s="372"/>
      <c r="DN97" s="372"/>
      <c r="DO97" s="372"/>
      <c r="DP97" s="372"/>
      <c r="DQ97" s="372"/>
      <c r="DR97" s="372"/>
      <c r="DS97" s="372"/>
      <c r="DT97" s="372"/>
      <c r="DU97" s="372"/>
      <c r="DV97" s="372"/>
      <c r="DW97" s="372"/>
      <c r="DX97" s="372"/>
      <c r="DY97" s="372"/>
      <c r="DZ97" s="372"/>
      <c r="EA97" s="372"/>
      <c r="EB97" s="372"/>
      <c r="EC97" s="372"/>
      <c r="ED97" s="372"/>
      <c r="EE97" s="372"/>
      <c r="EF97" s="372"/>
      <c r="EG97" s="372"/>
      <c r="EH97" s="372"/>
      <c r="EI97" s="372"/>
      <c r="EJ97" s="372"/>
      <c r="EK97" s="372"/>
      <c r="EL97" s="372"/>
      <c r="EM97" s="372"/>
      <c r="EN97" s="372"/>
      <c r="EO97" s="372"/>
      <c r="EP97" s="372"/>
      <c r="EQ97" s="372"/>
      <c r="ER97" s="372"/>
      <c r="ES97" s="372"/>
      <c r="ET97" s="372"/>
      <c r="EU97" s="372"/>
      <c r="EV97" s="372"/>
      <c r="EW97" s="372"/>
      <c r="EX97" s="372"/>
      <c r="EY97" s="372"/>
      <c r="EZ97" s="372"/>
      <c r="FA97" s="372"/>
      <c r="FB97" s="372"/>
      <c r="FC97" s="372"/>
    </row>
    <row r="98" spans="1:159" s="171" customFormat="1" ht="18" customHeight="1" thickBot="1" x14ac:dyDescent="0.25">
      <c r="A98" s="386" t="s">
        <v>243</v>
      </c>
      <c r="B98" s="387"/>
      <c r="C98" s="387"/>
      <c r="D98" s="387"/>
      <c r="E98" s="387"/>
      <c r="F98" s="387"/>
      <c r="G98" s="387"/>
      <c r="H98" s="387"/>
      <c r="I98" s="387"/>
      <c r="J98" s="387"/>
      <c r="K98" s="387"/>
      <c r="L98" s="387"/>
      <c r="M98" s="387"/>
      <c r="N98" s="387"/>
      <c r="O98" s="387"/>
      <c r="P98" s="387"/>
      <c r="Q98" s="387"/>
      <c r="R98" s="387"/>
      <c r="S98" s="387"/>
      <c r="T98" s="387"/>
      <c r="U98" s="387"/>
      <c r="V98" s="387"/>
      <c r="W98" s="387"/>
      <c r="X98" s="387"/>
      <c r="Y98" s="387"/>
      <c r="Z98" s="387"/>
      <c r="AA98" s="387"/>
      <c r="AB98" s="387"/>
      <c r="AC98" s="387"/>
      <c r="AD98" s="387"/>
      <c r="AE98" s="387"/>
      <c r="AF98" s="387"/>
      <c r="AG98" s="387"/>
      <c r="AH98" s="387"/>
      <c r="AI98" s="387"/>
      <c r="AJ98" s="387"/>
      <c r="AK98" s="387"/>
      <c r="AL98" s="387"/>
      <c r="AM98" s="387"/>
      <c r="AN98" s="387"/>
      <c r="AO98" s="320"/>
      <c r="AP98" s="320"/>
      <c r="AQ98" s="320"/>
      <c r="AR98" s="320"/>
      <c r="AS98" s="320"/>
      <c r="AT98" s="320"/>
      <c r="AU98" s="320"/>
      <c r="AV98" s="320"/>
      <c r="AW98" s="320"/>
      <c r="AX98" s="320"/>
      <c r="AY98" s="320"/>
      <c r="AZ98" s="320"/>
      <c r="BA98" s="320"/>
      <c r="BB98" s="388"/>
      <c r="BC98" s="388"/>
      <c r="BD98" s="388"/>
      <c r="BE98" s="388"/>
      <c r="BF98" s="388"/>
      <c r="BG98" s="388"/>
      <c r="BH98" s="388"/>
      <c r="BI98" s="388"/>
      <c r="BJ98" s="388"/>
      <c r="BK98" s="388"/>
      <c r="BL98" s="388"/>
      <c r="BM98" s="388"/>
      <c r="BN98" s="388"/>
      <c r="BO98" s="388"/>
      <c r="BP98" s="388"/>
      <c r="BQ98" s="388"/>
      <c r="BR98" s="388"/>
      <c r="BS98" s="388"/>
      <c r="BT98" s="388"/>
      <c r="BU98" s="388"/>
      <c r="BV98" s="388"/>
      <c r="BW98" s="388"/>
      <c r="BX98" s="388"/>
      <c r="BY98" s="388"/>
      <c r="BZ98" s="388"/>
      <c r="CA98" s="388"/>
      <c r="CB98" s="388"/>
      <c r="CC98" s="388"/>
      <c r="CD98" s="388"/>
      <c r="CE98" s="388"/>
      <c r="CF98" s="388"/>
      <c r="CG98" s="388"/>
      <c r="CH98" s="388"/>
      <c r="CI98" s="388"/>
      <c r="CJ98" s="388"/>
      <c r="CK98" s="388"/>
      <c r="CL98" s="388"/>
      <c r="CM98" s="388"/>
      <c r="CN98" s="388"/>
      <c r="CO98" s="388"/>
      <c r="CP98" s="388"/>
      <c r="CQ98" s="388"/>
      <c r="CR98" s="388"/>
      <c r="CS98" s="388"/>
      <c r="CT98" s="388"/>
      <c r="CU98" s="388"/>
      <c r="CV98" s="388"/>
      <c r="CW98" s="388"/>
      <c r="CX98" s="388"/>
      <c r="CY98" s="388"/>
      <c r="CZ98" s="388"/>
      <c r="DA98" s="388"/>
      <c r="DB98" s="388"/>
      <c r="DC98" s="388"/>
      <c r="DD98" s="388"/>
      <c r="DE98" s="388"/>
      <c r="DF98" s="388"/>
      <c r="DG98" s="388"/>
      <c r="DH98" s="388"/>
      <c r="DI98" s="388"/>
      <c r="DJ98" s="388"/>
      <c r="DK98" s="388"/>
      <c r="DL98" s="388"/>
      <c r="DM98" s="388"/>
      <c r="DN98" s="388"/>
      <c r="DO98" s="388"/>
      <c r="DP98" s="388"/>
      <c r="DQ98" s="388"/>
      <c r="DR98" s="388"/>
      <c r="DS98" s="388"/>
      <c r="DT98" s="388"/>
      <c r="DU98" s="388"/>
      <c r="DV98" s="388"/>
      <c r="DW98" s="388"/>
      <c r="DX98" s="388"/>
      <c r="DY98" s="388"/>
      <c r="DZ98" s="388"/>
      <c r="EA98" s="388"/>
      <c r="EB98" s="388"/>
      <c r="EC98" s="388"/>
      <c r="ED98" s="388"/>
      <c r="EE98" s="388"/>
      <c r="EF98" s="388"/>
      <c r="EG98" s="388"/>
      <c r="EH98" s="388"/>
      <c r="EI98" s="388"/>
      <c r="EJ98" s="388"/>
      <c r="EK98" s="388"/>
      <c r="EL98" s="388"/>
      <c r="EM98" s="388"/>
      <c r="EN98" s="388"/>
      <c r="EO98" s="388"/>
      <c r="EP98" s="388"/>
      <c r="EQ98" s="388"/>
      <c r="ER98" s="388"/>
      <c r="ES98" s="388"/>
      <c r="ET98" s="388"/>
      <c r="EU98" s="388"/>
      <c r="EV98" s="388"/>
      <c r="EW98" s="388"/>
      <c r="EX98" s="388"/>
      <c r="EY98" s="388"/>
      <c r="EZ98" s="388"/>
      <c r="FA98" s="388"/>
      <c r="FB98" s="388"/>
      <c r="FC98" s="388"/>
    </row>
    <row r="99" spans="1:159" ht="2.1" customHeight="1" x14ac:dyDescent="0.2"/>
    <row r="100" spans="1:159" s="164" customFormat="1" ht="8.4499999999999993" customHeight="1" x14ac:dyDescent="0.15">
      <c r="A100" s="164" t="s">
        <v>242</v>
      </c>
    </row>
    <row r="101" spans="1:159" s="173" customFormat="1" ht="8.1" customHeight="1" x14ac:dyDescent="0.15">
      <c r="B101" s="173" t="s">
        <v>492</v>
      </c>
    </row>
    <row r="102" spans="1:159" s="173" customFormat="1" ht="8.1" customHeight="1" x14ac:dyDescent="0.15">
      <c r="B102" s="173" t="s">
        <v>493</v>
      </c>
    </row>
    <row r="103" spans="1:159" s="173" customFormat="1" ht="8.1" customHeight="1" x14ac:dyDescent="0.15">
      <c r="B103" s="173" t="s">
        <v>494</v>
      </c>
    </row>
    <row r="104" spans="1:159" s="164" customFormat="1" ht="8.4499999999999993" customHeight="1" x14ac:dyDescent="0.15">
      <c r="A104" s="164" t="s">
        <v>495</v>
      </c>
    </row>
  </sheetData>
  <mergeCells count="532">
    <mergeCell ref="CJ98:CU98"/>
    <mergeCell ref="CV98:DG98"/>
    <mergeCell ref="DH98:DS98"/>
    <mergeCell ref="DT98:EE98"/>
    <mergeCell ref="EF98:EQ98"/>
    <mergeCell ref="ER98:FC98"/>
    <mergeCell ref="CV97:DG97"/>
    <mergeCell ref="DH97:DS97"/>
    <mergeCell ref="DT97:EE97"/>
    <mergeCell ref="EF97:EQ97"/>
    <mergeCell ref="ER97:FC97"/>
    <mergeCell ref="CJ97:CU97"/>
    <mergeCell ref="A98:AN98"/>
    <mergeCell ref="AO98:BA98"/>
    <mergeCell ref="BB98:BK98"/>
    <mergeCell ref="BL98:BW98"/>
    <mergeCell ref="BX98:CI98"/>
    <mergeCell ref="A97:AN97"/>
    <mergeCell ref="AO97:BA97"/>
    <mergeCell ref="BB97:BK97"/>
    <mergeCell ref="BL97:BW97"/>
    <mergeCell ref="BX97:CI97"/>
    <mergeCell ref="CJ96:CU96"/>
    <mergeCell ref="CV96:DG96"/>
    <mergeCell ref="DH96:DS96"/>
    <mergeCell ref="DT96:EE96"/>
    <mergeCell ref="EF96:EQ96"/>
    <mergeCell ref="ER96:FC96"/>
    <mergeCell ref="CV95:DG95"/>
    <mergeCell ref="DH95:DS95"/>
    <mergeCell ref="DT95:EE95"/>
    <mergeCell ref="EF95:EQ95"/>
    <mergeCell ref="ER95:FC95"/>
    <mergeCell ref="CJ95:CU95"/>
    <mergeCell ref="A96:AN96"/>
    <mergeCell ref="AO96:BA96"/>
    <mergeCell ref="BB96:BK96"/>
    <mergeCell ref="BL96:BW96"/>
    <mergeCell ref="BX96:CI96"/>
    <mergeCell ref="A95:AN95"/>
    <mergeCell ref="AO95:BA95"/>
    <mergeCell ref="BB95:BK95"/>
    <mergeCell ref="BL95:BW95"/>
    <mergeCell ref="BX95:CI95"/>
    <mergeCell ref="CV93:DG94"/>
    <mergeCell ref="DH93:DS94"/>
    <mergeCell ref="DT93:EE94"/>
    <mergeCell ref="EF93:EQ94"/>
    <mergeCell ref="ER93:FC94"/>
    <mergeCell ref="A94:AN94"/>
    <mergeCell ref="A93:AN93"/>
    <mergeCell ref="AO93:BA94"/>
    <mergeCell ref="BB93:BK94"/>
    <mergeCell ref="BL93:BW94"/>
    <mergeCell ref="BX93:CI94"/>
    <mergeCell ref="CJ93:CU94"/>
    <mergeCell ref="CJ92:CU92"/>
    <mergeCell ref="CV92:DG92"/>
    <mergeCell ref="DH92:DS92"/>
    <mergeCell ref="DT92:EE92"/>
    <mergeCell ref="EF92:EQ92"/>
    <mergeCell ref="ER92:FC92"/>
    <mergeCell ref="CV91:DG91"/>
    <mergeCell ref="DH91:DS91"/>
    <mergeCell ref="DT91:EE91"/>
    <mergeCell ref="EF91:EQ91"/>
    <mergeCell ref="ER91:FC91"/>
    <mergeCell ref="CJ91:CU91"/>
    <mergeCell ref="A92:AN92"/>
    <mergeCell ref="AO92:BA92"/>
    <mergeCell ref="BB92:BK92"/>
    <mergeCell ref="BL92:BW92"/>
    <mergeCell ref="BX92:CI92"/>
    <mergeCell ref="A91:AN91"/>
    <mergeCell ref="AO91:BA91"/>
    <mergeCell ref="BB91:BK91"/>
    <mergeCell ref="BL91:BW91"/>
    <mergeCell ref="BX91:CI91"/>
    <mergeCell ref="CJ90:CU90"/>
    <mergeCell ref="CV90:DG90"/>
    <mergeCell ref="DH90:DS90"/>
    <mergeCell ref="DT90:EE90"/>
    <mergeCell ref="EF90:EQ90"/>
    <mergeCell ref="ER90:FC90"/>
    <mergeCell ref="CV89:DG89"/>
    <mergeCell ref="DH89:DS89"/>
    <mergeCell ref="DT89:EE89"/>
    <mergeCell ref="EF89:EQ89"/>
    <mergeCell ref="ER89:FC89"/>
    <mergeCell ref="CJ89:CU89"/>
    <mergeCell ref="A90:AN90"/>
    <mergeCell ref="AO90:BA90"/>
    <mergeCell ref="BB90:BK90"/>
    <mergeCell ref="BL90:BW90"/>
    <mergeCell ref="BX90:CI90"/>
    <mergeCell ref="A89:AN89"/>
    <mergeCell ref="AO89:BA89"/>
    <mergeCell ref="BB89:BK89"/>
    <mergeCell ref="BL89:BW89"/>
    <mergeCell ref="BX89:CI89"/>
    <mergeCell ref="CJ88:CU88"/>
    <mergeCell ref="CV88:DG88"/>
    <mergeCell ref="DH88:DS88"/>
    <mergeCell ref="DT88:EE88"/>
    <mergeCell ref="EF88:EQ88"/>
    <mergeCell ref="ER88:FC88"/>
    <mergeCell ref="CV87:DG87"/>
    <mergeCell ref="DH87:DS87"/>
    <mergeCell ref="DT87:EE87"/>
    <mergeCell ref="EF87:EQ87"/>
    <mergeCell ref="ER87:FC87"/>
    <mergeCell ref="CJ87:CU87"/>
    <mergeCell ref="A88:AN88"/>
    <mergeCell ref="AO88:BA88"/>
    <mergeCell ref="BB88:BK88"/>
    <mergeCell ref="BL88:BW88"/>
    <mergeCell ref="BX88:CI88"/>
    <mergeCell ref="A87:AN87"/>
    <mergeCell ref="AO87:BA87"/>
    <mergeCell ref="BB87:BK87"/>
    <mergeCell ref="BL87:BW87"/>
    <mergeCell ref="BX87:CI87"/>
    <mergeCell ref="CJ86:CU86"/>
    <mergeCell ref="CV86:DG86"/>
    <mergeCell ref="DH86:DS86"/>
    <mergeCell ref="DT86:EE86"/>
    <mergeCell ref="EF86:EQ86"/>
    <mergeCell ref="ER86:FC86"/>
    <mergeCell ref="CV85:DG85"/>
    <mergeCell ref="DH85:DS85"/>
    <mergeCell ref="DT85:EE85"/>
    <mergeCell ref="EF85:EQ85"/>
    <mergeCell ref="ER85:FC85"/>
    <mergeCell ref="CJ85:CU85"/>
    <mergeCell ref="A86:AN86"/>
    <mergeCell ref="AO86:BA86"/>
    <mergeCell ref="BB86:BK86"/>
    <mergeCell ref="BL86:BW86"/>
    <mergeCell ref="BX86:CI86"/>
    <mergeCell ref="A85:AN85"/>
    <mergeCell ref="AO85:BA85"/>
    <mergeCell ref="BB85:BK85"/>
    <mergeCell ref="BL85:BW85"/>
    <mergeCell ref="BX85:CI85"/>
    <mergeCell ref="CJ84:CU84"/>
    <mergeCell ref="CV84:DG84"/>
    <mergeCell ref="DH84:DS84"/>
    <mergeCell ref="DT84:EE84"/>
    <mergeCell ref="EF84:EQ84"/>
    <mergeCell ref="ER84:FC84"/>
    <mergeCell ref="CV83:DG83"/>
    <mergeCell ref="DH83:DS83"/>
    <mergeCell ref="DT83:EE83"/>
    <mergeCell ref="EF83:EQ83"/>
    <mergeCell ref="ER83:FC83"/>
    <mergeCell ref="CJ83:CU83"/>
    <mergeCell ref="A84:AN84"/>
    <mergeCell ref="AO84:BA84"/>
    <mergeCell ref="BB84:BK84"/>
    <mergeCell ref="BL84:BW84"/>
    <mergeCell ref="BX84:CI84"/>
    <mergeCell ref="A83:AN83"/>
    <mergeCell ref="AO83:BA83"/>
    <mergeCell ref="BB83:BK83"/>
    <mergeCell ref="BL83:BW83"/>
    <mergeCell ref="BX83:CI83"/>
    <mergeCell ref="CJ82:CU82"/>
    <mergeCell ref="CV82:DG82"/>
    <mergeCell ref="DH82:DS82"/>
    <mergeCell ref="DT82:EE82"/>
    <mergeCell ref="EF82:EQ82"/>
    <mergeCell ref="ER82:FC82"/>
    <mergeCell ref="A81:AN81"/>
    <mergeCell ref="A82:AN82"/>
    <mergeCell ref="AO82:BA82"/>
    <mergeCell ref="BB82:BK82"/>
    <mergeCell ref="BL82:BW82"/>
    <mergeCell ref="BX82:CI82"/>
    <mergeCell ref="CJ80:CU81"/>
    <mergeCell ref="CV80:DG81"/>
    <mergeCell ref="DH80:DS81"/>
    <mergeCell ref="DT80:EE81"/>
    <mergeCell ref="EF80:EQ81"/>
    <mergeCell ref="ER80:FC81"/>
    <mergeCell ref="CV78:DG79"/>
    <mergeCell ref="DH78:DS79"/>
    <mergeCell ref="DT78:EE79"/>
    <mergeCell ref="EF78:EQ79"/>
    <mergeCell ref="ER78:FC79"/>
    <mergeCell ref="A80:AN80"/>
    <mergeCell ref="AO80:BA81"/>
    <mergeCell ref="BB80:BK81"/>
    <mergeCell ref="BL80:BW81"/>
    <mergeCell ref="BX80:CI81"/>
    <mergeCell ref="A78:AN79"/>
    <mergeCell ref="AO78:BA79"/>
    <mergeCell ref="BB78:BK79"/>
    <mergeCell ref="BL78:BW79"/>
    <mergeCell ref="BX78:CI79"/>
    <mergeCell ref="CJ78:CU79"/>
    <mergeCell ref="CJ76:CU76"/>
    <mergeCell ref="CV76:DG76"/>
    <mergeCell ref="DH76:DS76"/>
    <mergeCell ref="DT76:EE76"/>
    <mergeCell ref="EF76:EQ76"/>
    <mergeCell ref="ER76:FC76"/>
    <mergeCell ref="CV75:DG75"/>
    <mergeCell ref="DH75:DS75"/>
    <mergeCell ref="DT75:EE75"/>
    <mergeCell ref="EF75:EQ75"/>
    <mergeCell ref="ER75:FC75"/>
    <mergeCell ref="CJ75:CU75"/>
    <mergeCell ref="A76:AN76"/>
    <mergeCell ref="AO76:BA76"/>
    <mergeCell ref="BB76:BK76"/>
    <mergeCell ref="BL76:BW76"/>
    <mergeCell ref="BX76:CI76"/>
    <mergeCell ref="A75:AN75"/>
    <mergeCell ref="AO75:BA75"/>
    <mergeCell ref="BB75:BK75"/>
    <mergeCell ref="BL75:BW75"/>
    <mergeCell ref="BX75:CI75"/>
    <mergeCell ref="CJ74:CU74"/>
    <mergeCell ref="CV74:DG74"/>
    <mergeCell ref="DH74:DS74"/>
    <mergeCell ref="DT74:EE74"/>
    <mergeCell ref="EF74:EQ74"/>
    <mergeCell ref="ER74:FC74"/>
    <mergeCell ref="CV73:DG73"/>
    <mergeCell ref="DH73:DS73"/>
    <mergeCell ref="DT73:EE73"/>
    <mergeCell ref="EF73:EQ73"/>
    <mergeCell ref="ER73:FC73"/>
    <mergeCell ref="CJ73:CU73"/>
    <mergeCell ref="A74:AN74"/>
    <mergeCell ref="AO74:BA74"/>
    <mergeCell ref="BB74:BK74"/>
    <mergeCell ref="BL74:BW74"/>
    <mergeCell ref="BX74:CI74"/>
    <mergeCell ref="A73:AN73"/>
    <mergeCell ref="AO73:BA73"/>
    <mergeCell ref="BB73:BK73"/>
    <mergeCell ref="BL73:BW73"/>
    <mergeCell ref="BX73:CI73"/>
    <mergeCell ref="CV71:DG72"/>
    <mergeCell ref="DH71:DS72"/>
    <mergeCell ref="DT71:EE72"/>
    <mergeCell ref="EF71:EQ72"/>
    <mergeCell ref="ER71:FC72"/>
    <mergeCell ref="A72:AN72"/>
    <mergeCell ref="A71:AN71"/>
    <mergeCell ref="AO71:BA72"/>
    <mergeCell ref="BB71:BK72"/>
    <mergeCell ref="BL71:BW72"/>
    <mergeCell ref="BX71:CI72"/>
    <mergeCell ref="CJ71:CU72"/>
    <mergeCell ref="CJ70:CU70"/>
    <mergeCell ref="CV70:DG70"/>
    <mergeCell ref="DH70:DS70"/>
    <mergeCell ref="DT70:EE70"/>
    <mergeCell ref="EF70:EQ70"/>
    <mergeCell ref="ER70:FC70"/>
    <mergeCell ref="A69:AN69"/>
    <mergeCell ref="A70:AN70"/>
    <mergeCell ref="AO70:BA70"/>
    <mergeCell ref="BB70:BK70"/>
    <mergeCell ref="BL70:BW70"/>
    <mergeCell ref="BX70:CI70"/>
    <mergeCell ref="CJ68:CU69"/>
    <mergeCell ref="CV68:DG69"/>
    <mergeCell ref="DH68:DS69"/>
    <mergeCell ref="DT68:EE69"/>
    <mergeCell ref="EF68:EQ69"/>
    <mergeCell ref="ER68:FC69"/>
    <mergeCell ref="CV67:DG67"/>
    <mergeCell ref="DH67:DS67"/>
    <mergeCell ref="DT67:EE67"/>
    <mergeCell ref="EF67:EQ67"/>
    <mergeCell ref="ER67:FC67"/>
    <mergeCell ref="A68:AN68"/>
    <mergeCell ref="AO68:BA69"/>
    <mergeCell ref="BB68:BK69"/>
    <mergeCell ref="BL68:BW69"/>
    <mergeCell ref="BX68:CI69"/>
    <mergeCell ref="A67:AN67"/>
    <mergeCell ref="AO67:BA67"/>
    <mergeCell ref="BB67:BK67"/>
    <mergeCell ref="BL67:BW67"/>
    <mergeCell ref="BX67:CI67"/>
    <mergeCell ref="CJ67:CU67"/>
    <mergeCell ref="CJ66:CU66"/>
    <mergeCell ref="CV66:DG66"/>
    <mergeCell ref="DH66:DS66"/>
    <mergeCell ref="DT66:EE66"/>
    <mergeCell ref="EF66:EQ66"/>
    <mergeCell ref="ER66:FC66"/>
    <mergeCell ref="CV65:DG65"/>
    <mergeCell ref="DH65:DS65"/>
    <mergeCell ref="DT65:EE65"/>
    <mergeCell ref="EF65:EQ65"/>
    <mergeCell ref="ER65:FC65"/>
    <mergeCell ref="CJ65:CU65"/>
    <mergeCell ref="A66:AN66"/>
    <mergeCell ref="AO66:BA66"/>
    <mergeCell ref="BB66:BK66"/>
    <mergeCell ref="BL66:BW66"/>
    <mergeCell ref="BX66:CI66"/>
    <mergeCell ref="A65:AN65"/>
    <mergeCell ref="AO65:BA65"/>
    <mergeCell ref="BB65:BK65"/>
    <mergeCell ref="BL65:BW65"/>
    <mergeCell ref="BX65:CI65"/>
    <mergeCell ref="CJ64:CU64"/>
    <mergeCell ref="CV64:DG64"/>
    <mergeCell ref="DH64:DS64"/>
    <mergeCell ref="DT64:EE64"/>
    <mergeCell ref="EF64:EQ64"/>
    <mergeCell ref="ER64:FC64"/>
    <mergeCell ref="CV63:DG63"/>
    <mergeCell ref="DH63:DS63"/>
    <mergeCell ref="DT63:EE63"/>
    <mergeCell ref="EF63:EQ63"/>
    <mergeCell ref="ER63:FC63"/>
    <mergeCell ref="CJ63:CU63"/>
    <mergeCell ref="A64:AN64"/>
    <mergeCell ref="AO64:BA64"/>
    <mergeCell ref="BB64:BK64"/>
    <mergeCell ref="BL64:BW64"/>
    <mergeCell ref="BX64:CI64"/>
    <mergeCell ref="A63:AN63"/>
    <mergeCell ref="AO63:BA63"/>
    <mergeCell ref="BB63:BK63"/>
    <mergeCell ref="BL63:BW63"/>
    <mergeCell ref="BX63:CI63"/>
    <mergeCell ref="CJ62:CU62"/>
    <mergeCell ref="CV62:DG62"/>
    <mergeCell ref="DH62:DS62"/>
    <mergeCell ref="DT62:EE62"/>
    <mergeCell ref="EF62:EQ62"/>
    <mergeCell ref="ER62:FC62"/>
    <mergeCell ref="CV61:DG61"/>
    <mergeCell ref="DH61:DS61"/>
    <mergeCell ref="DT61:EE61"/>
    <mergeCell ref="EF61:EQ61"/>
    <mergeCell ref="ER61:FC61"/>
    <mergeCell ref="CJ61:CU61"/>
    <mergeCell ref="A62:AN62"/>
    <mergeCell ref="AO62:BA62"/>
    <mergeCell ref="BB62:BK62"/>
    <mergeCell ref="BL62:BW62"/>
    <mergeCell ref="BX62:CI62"/>
    <mergeCell ref="A61:AN61"/>
    <mergeCell ref="AO61:BA61"/>
    <mergeCell ref="BB61:BK61"/>
    <mergeCell ref="BL61:BW61"/>
    <mergeCell ref="BX61:CI61"/>
    <mergeCell ref="CJ59:CU60"/>
    <mergeCell ref="CV59:DG60"/>
    <mergeCell ref="DH59:DS60"/>
    <mergeCell ref="DT59:EE60"/>
    <mergeCell ref="EF59:EQ60"/>
    <mergeCell ref="ER59:FC60"/>
    <mergeCell ref="CV57:DG57"/>
    <mergeCell ref="DH57:DS57"/>
    <mergeCell ref="DT57:EE57"/>
    <mergeCell ref="EF57:EQ57"/>
    <mergeCell ref="ER57:FC57"/>
    <mergeCell ref="CJ57:CU57"/>
    <mergeCell ref="A59:AN60"/>
    <mergeCell ref="AO59:BA60"/>
    <mergeCell ref="BB59:BK60"/>
    <mergeCell ref="BL59:BW60"/>
    <mergeCell ref="BX59:CI60"/>
    <mergeCell ref="A57:AN57"/>
    <mergeCell ref="AO57:BA57"/>
    <mergeCell ref="BB57:BK57"/>
    <mergeCell ref="BL57:BW57"/>
    <mergeCell ref="BX57:CI57"/>
    <mergeCell ref="CJ56:CU56"/>
    <mergeCell ref="CV56:DG56"/>
    <mergeCell ref="DH56:DS56"/>
    <mergeCell ref="DT56:EE56"/>
    <mergeCell ref="EF56:EQ56"/>
    <mergeCell ref="ER56:FC56"/>
    <mergeCell ref="CV55:DG55"/>
    <mergeCell ref="DH55:DS55"/>
    <mergeCell ref="DT55:EE55"/>
    <mergeCell ref="EF55:EQ55"/>
    <mergeCell ref="ER55:FC55"/>
    <mergeCell ref="CJ55:CU55"/>
    <mergeCell ref="A56:AN56"/>
    <mergeCell ref="AO56:BA56"/>
    <mergeCell ref="BB56:BK56"/>
    <mergeCell ref="BL56:BW56"/>
    <mergeCell ref="BX56:CI56"/>
    <mergeCell ref="A55:AN55"/>
    <mergeCell ref="AO55:BA55"/>
    <mergeCell ref="BB55:BK55"/>
    <mergeCell ref="BL55:BW55"/>
    <mergeCell ref="BX55:CI55"/>
    <mergeCell ref="EF49:EQ49"/>
    <mergeCell ref="ER49:FC49"/>
    <mergeCell ref="A54:AN54"/>
    <mergeCell ref="AO54:BA54"/>
    <mergeCell ref="BB54:BK54"/>
    <mergeCell ref="BL54:BW54"/>
    <mergeCell ref="BX54:CI54"/>
    <mergeCell ref="A52:AN53"/>
    <mergeCell ref="AO52:BA53"/>
    <mergeCell ref="BB52:BK53"/>
    <mergeCell ref="BL52:BW53"/>
    <mergeCell ref="BX52:CI53"/>
    <mergeCell ref="CJ54:CU54"/>
    <mergeCell ref="CV54:DG54"/>
    <mergeCell ref="DH54:DS54"/>
    <mergeCell ref="DT54:EE54"/>
    <mergeCell ref="EF54:EQ54"/>
    <mergeCell ref="ER54:FC54"/>
    <mergeCell ref="CV52:DG53"/>
    <mergeCell ref="DH52:DS53"/>
    <mergeCell ref="DT52:EE53"/>
    <mergeCell ref="EF52:EQ53"/>
    <mergeCell ref="ER52:FC53"/>
    <mergeCell ref="CJ52:CU53"/>
    <mergeCell ref="A50:AN50"/>
    <mergeCell ref="AO50:BA50"/>
    <mergeCell ref="BB50:BK50"/>
    <mergeCell ref="BL50:BW50"/>
    <mergeCell ref="BX50:CI50"/>
    <mergeCell ref="DH48:DS48"/>
    <mergeCell ref="DT48:EE48"/>
    <mergeCell ref="EF48:EQ48"/>
    <mergeCell ref="ER48:FC48"/>
    <mergeCell ref="A49:AN49"/>
    <mergeCell ref="AO49:BA49"/>
    <mergeCell ref="BB49:BK49"/>
    <mergeCell ref="BL49:BW49"/>
    <mergeCell ref="BX49:CI49"/>
    <mergeCell ref="CJ49:CU49"/>
    <mergeCell ref="CJ50:CU50"/>
    <mergeCell ref="CV50:DG50"/>
    <mergeCell ref="DH50:DS50"/>
    <mergeCell ref="DT50:EE50"/>
    <mergeCell ref="EF50:EQ50"/>
    <mergeCell ref="ER50:FC50"/>
    <mergeCell ref="CV49:DG49"/>
    <mergeCell ref="DH49:DS49"/>
    <mergeCell ref="DT49:EE49"/>
    <mergeCell ref="DT46:EE47"/>
    <mergeCell ref="EF46:EQ47"/>
    <mergeCell ref="ER46:FC47"/>
    <mergeCell ref="A48:AN48"/>
    <mergeCell ref="AO48:BA48"/>
    <mergeCell ref="BB48:BK48"/>
    <mergeCell ref="BL48:BW48"/>
    <mergeCell ref="BX48:CI48"/>
    <mergeCell ref="CJ48:CU48"/>
    <mergeCell ref="CV48:DG48"/>
    <mergeCell ref="BB46:BK47"/>
    <mergeCell ref="BL46:BW47"/>
    <mergeCell ref="BX46:CI47"/>
    <mergeCell ref="CJ46:CU47"/>
    <mergeCell ref="CV46:DG47"/>
    <mergeCell ref="DH46:DS47"/>
    <mergeCell ref="A44:AN44"/>
    <mergeCell ref="AO44:BA44"/>
    <mergeCell ref="A45:AN45"/>
    <mergeCell ref="AO45:BA45"/>
    <mergeCell ref="A46:AN47"/>
    <mergeCell ref="AO46:BA47"/>
    <mergeCell ref="A41:AN41"/>
    <mergeCell ref="AO41:BA41"/>
    <mergeCell ref="A42:AN42"/>
    <mergeCell ref="AO42:BA42"/>
    <mergeCell ref="A43:AN43"/>
    <mergeCell ref="AO43:BA43"/>
    <mergeCell ref="A38:AN38"/>
    <mergeCell ref="AO38:BA38"/>
    <mergeCell ref="A39:AN39"/>
    <mergeCell ref="AO39:BA39"/>
    <mergeCell ref="A40:AN40"/>
    <mergeCell ref="AO40:BA40"/>
    <mergeCell ref="A35:AN35"/>
    <mergeCell ref="AO35:BA35"/>
    <mergeCell ref="A36:AN36"/>
    <mergeCell ref="AO36:BA36"/>
    <mergeCell ref="A37:AN37"/>
    <mergeCell ref="AO37:BA37"/>
    <mergeCell ref="A32:AN32"/>
    <mergeCell ref="AO32:BA32"/>
    <mergeCell ref="A33:AN33"/>
    <mergeCell ref="AO33:BA33"/>
    <mergeCell ref="A34:AN34"/>
    <mergeCell ref="AO34:BA34"/>
    <mergeCell ref="A29:AN29"/>
    <mergeCell ref="AO29:BA29"/>
    <mergeCell ref="A30:AN30"/>
    <mergeCell ref="AO30:BA30"/>
    <mergeCell ref="A31:AN31"/>
    <mergeCell ref="AO31:BA31"/>
    <mergeCell ref="A26:AN27"/>
    <mergeCell ref="AO26:BA27"/>
    <mergeCell ref="BE26:FC26"/>
    <mergeCell ref="BE27:FC27"/>
    <mergeCell ref="A28:AN28"/>
    <mergeCell ref="AO28:BA28"/>
    <mergeCell ref="BE28:FC28"/>
    <mergeCell ref="A24:AN24"/>
    <mergeCell ref="AO24:BA24"/>
    <mergeCell ref="BE24:FC24"/>
    <mergeCell ref="A25:AN25"/>
    <mergeCell ref="AO25:BA25"/>
    <mergeCell ref="BE25:FC25"/>
    <mergeCell ref="A23:AN23"/>
    <mergeCell ref="AO23:BA23"/>
    <mergeCell ref="BE23:FC23"/>
    <mergeCell ref="A10:FC10"/>
    <mergeCell ref="A11:FC11"/>
    <mergeCell ref="A12:FC12"/>
    <mergeCell ref="A14:FC14"/>
    <mergeCell ref="A15:FC15"/>
    <mergeCell ref="A17:FC17"/>
    <mergeCell ref="DU1:FC1"/>
    <mergeCell ref="DU2:FC2"/>
    <mergeCell ref="DU3:FC3"/>
    <mergeCell ref="A7:FC7"/>
    <mergeCell ref="A8:FC8"/>
    <mergeCell ref="A9:FC9"/>
    <mergeCell ref="A18:FC18"/>
    <mergeCell ref="A20:FC20"/>
    <mergeCell ref="A21:AN22"/>
    <mergeCell ref="AO21:BA22"/>
  </mergeCells>
  <pageMargins left="0.23622047244094491" right="0.23622047244094491" top="0.74803149606299213" bottom="0.74803149606299213" header="0.31496062992125984" footer="0.31496062992125984"/>
  <pageSetup paperSize="9" orientation="landscape" r:id="rId1"/>
  <headerFooter alignWithMargins="0">
    <oddHeader>&amp;R&amp;"Times New Roman,обычный"&amp;7Подготовлено с использованием системы &amp;"Times New Roman,полужирный"КонсультантПлюс</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tabColor rgb="FF92D050"/>
    <pageSetUpPr fitToPage="1"/>
  </sheetPr>
  <dimension ref="A1:AR54"/>
  <sheetViews>
    <sheetView view="pageBreakPreview" topLeftCell="A49" zoomScaleSheetLayoutView="100" workbookViewId="0">
      <selection activeCell="C54" sqref="C54:H54"/>
    </sheetView>
  </sheetViews>
  <sheetFormatPr defaultRowHeight="15.75" x14ac:dyDescent="0.25"/>
  <cols>
    <col min="1" max="1" width="9.140625" style="42"/>
    <col min="2" max="2" width="37.7109375" style="42" customWidth="1"/>
    <col min="3" max="3" width="9.140625" style="42" customWidth="1"/>
    <col min="4" max="4" width="12.85546875" style="42" customWidth="1"/>
    <col min="5" max="6" width="0" style="42" hidden="1" customWidth="1"/>
    <col min="7" max="7" width="11" style="42" customWidth="1"/>
    <col min="8" max="8" width="15.5703125" style="42" customWidth="1"/>
    <col min="9" max="10" width="18.28515625" style="42" customWidth="1"/>
    <col min="11" max="11" width="64.85546875" style="42" customWidth="1"/>
    <col min="12" max="12" width="32.28515625" style="4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6" t="s">
        <v>66</v>
      </c>
    </row>
    <row r="2" spans="1:44" ht="18.75" x14ac:dyDescent="0.3">
      <c r="L2" s="12" t="s">
        <v>8</v>
      </c>
    </row>
    <row r="3" spans="1:44" ht="18.75" x14ac:dyDescent="0.3">
      <c r="L3" s="12" t="str">
        <f>'1.Титульный лист'!C3</f>
        <v>от «____» ______________________</v>
      </c>
    </row>
    <row r="4" spans="1:44" ht="18.75" x14ac:dyDescent="0.3">
      <c r="K4" s="12"/>
    </row>
    <row r="5" spans="1:44" x14ac:dyDescent="0.25">
      <c r="A5" s="213" t="str">
        <f>'1.Титульный лист'!A5</f>
        <v>Год раскрытия информации:  2023 год</v>
      </c>
      <c r="B5" s="213"/>
      <c r="C5" s="213"/>
      <c r="D5" s="213"/>
      <c r="E5" s="213"/>
      <c r="F5" s="213"/>
      <c r="G5" s="213"/>
      <c r="H5" s="213"/>
      <c r="I5" s="213"/>
      <c r="J5" s="213"/>
      <c r="K5" s="213"/>
      <c r="L5" s="21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row>
    <row r="6" spans="1:44" ht="18.75" x14ac:dyDescent="0.3">
      <c r="K6" s="12"/>
    </row>
    <row r="7" spans="1:44" ht="18.75" x14ac:dyDescent="0.25">
      <c r="A7" s="217" t="s">
        <v>7</v>
      </c>
      <c r="B7" s="217"/>
      <c r="C7" s="217"/>
      <c r="D7" s="217"/>
      <c r="E7" s="217"/>
      <c r="F7" s="217"/>
      <c r="G7" s="217"/>
      <c r="H7" s="217"/>
      <c r="I7" s="217"/>
      <c r="J7" s="217"/>
      <c r="K7" s="217"/>
      <c r="L7" s="217"/>
    </row>
    <row r="8" spans="1:44" ht="18.75" x14ac:dyDescent="0.25">
      <c r="A8" s="217"/>
      <c r="B8" s="217"/>
      <c r="C8" s="217"/>
      <c r="D8" s="217"/>
      <c r="E8" s="217"/>
      <c r="F8" s="217"/>
      <c r="G8" s="217"/>
      <c r="H8" s="217"/>
      <c r="I8" s="217"/>
      <c r="J8" s="217"/>
      <c r="K8" s="217"/>
      <c r="L8" s="217"/>
    </row>
    <row r="9" spans="1:44" x14ac:dyDescent="0.25">
      <c r="A9" s="218" t="s">
        <v>501</v>
      </c>
      <c r="B9" s="218"/>
      <c r="C9" s="218"/>
      <c r="D9" s="218"/>
      <c r="E9" s="218"/>
      <c r="F9" s="218"/>
      <c r="G9" s="218"/>
      <c r="H9" s="218"/>
      <c r="I9" s="218"/>
      <c r="J9" s="218"/>
      <c r="K9" s="218"/>
      <c r="L9" s="218"/>
    </row>
    <row r="10" spans="1:44" x14ac:dyDescent="0.25">
      <c r="A10" s="214" t="s">
        <v>6</v>
      </c>
      <c r="B10" s="214"/>
      <c r="C10" s="214"/>
      <c r="D10" s="214"/>
      <c r="E10" s="214"/>
      <c r="F10" s="214"/>
      <c r="G10" s="214"/>
      <c r="H10" s="214"/>
      <c r="I10" s="214"/>
      <c r="J10" s="214"/>
      <c r="K10" s="214"/>
      <c r="L10" s="214"/>
    </row>
    <row r="11" spans="1:44" ht="18.75" x14ac:dyDescent="0.25">
      <c r="A11" s="217"/>
      <c r="B11" s="217"/>
      <c r="C11" s="217"/>
      <c r="D11" s="217"/>
      <c r="E11" s="217"/>
      <c r="F11" s="217"/>
      <c r="G11" s="217"/>
      <c r="H11" s="217"/>
      <c r="I11" s="217"/>
      <c r="J11" s="217"/>
      <c r="K11" s="217"/>
      <c r="L11" s="217"/>
    </row>
    <row r="12" spans="1:44" x14ac:dyDescent="0.25">
      <c r="A12" s="219" t="str">
        <f xml:space="preserve"> '1.Титульный лист'!A12</f>
        <v>N_2023_16_Ц_2</v>
      </c>
      <c r="B12" s="219"/>
      <c r="C12" s="219"/>
      <c r="D12" s="219"/>
      <c r="E12" s="219"/>
      <c r="F12" s="219"/>
      <c r="G12" s="219"/>
      <c r="H12" s="219"/>
      <c r="I12" s="219"/>
      <c r="J12" s="219"/>
      <c r="K12" s="219"/>
      <c r="L12" s="219"/>
    </row>
    <row r="13" spans="1:44" x14ac:dyDescent="0.25">
      <c r="A13" s="214" t="s">
        <v>5</v>
      </c>
      <c r="B13" s="214"/>
      <c r="C13" s="214"/>
      <c r="D13" s="214"/>
      <c r="E13" s="214"/>
      <c r="F13" s="214"/>
      <c r="G13" s="214"/>
      <c r="H13" s="214"/>
      <c r="I13" s="214"/>
      <c r="J13" s="214"/>
      <c r="K13" s="214"/>
      <c r="L13" s="214"/>
    </row>
    <row r="14" spans="1:44" ht="18.75" x14ac:dyDescent="0.25">
      <c r="A14" s="225"/>
      <c r="B14" s="225"/>
      <c r="C14" s="225"/>
      <c r="D14" s="225"/>
      <c r="E14" s="225"/>
      <c r="F14" s="225"/>
      <c r="G14" s="225"/>
      <c r="H14" s="225"/>
      <c r="I14" s="225"/>
      <c r="J14" s="225"/>
      <c r="K14" s="225"/>
      <c r="L14" s="225"/>
    </row>
    <row r="15" spans="1:44" x14ac:dyDescent="0.25">
      <c r="A15" s="218" t="str">
        <f xml:space="preserve"> '1.Титульный лист'!A15</f>
        <v>Приобретение ОНМ ( Эталонный ПУ, ПК для создания интеллектуальной системы учета электрической энергии по ФЗ № 522 от 22.09.2020 г.)</v>
      </c>
      <c r="B15" s="218"/>
      <c r="C15" s="218"/>
      <c r="D15" s="218"/>
      <c r="E15" s="218"/>
      <c r="F15" s="218"/>
      <c r="G15" s="218"/>
      <c r="H15" s="218"/>
      <c r="I15" s="218"/>
      <c r="J15" s="218"/>
      <c r="K15" s="218"/>
      <c r="L15" s="218"/>
    </row>
    <row r="16" spans="1:44" x14ac:dyDescent="0.25">
      <c r="A16" s="214" t="s">
        <v>4</v>
      </c>
      <c r="B16" s="214"/>
      <c r="C16" s="214"/>
      <c r="D16" s="214"/>
      <c r="E16" s="214"/>
      <c r="F16" s="214"/>
      <c r="G16" s="214"/>
      <c r="H16" s="214"/>
      <c r="I16" s="214"/>
      <c r="J16" s="214"/>
      <c r="K16" s="214"/>
      <c r="L16" s="214"/>
    </row>
    <row r="17" spans="1:12" ht="15.75" customHeight="1" x14ac:dyDescent="0.25">
      <c r="L17" s="72"/>
    </row>
    <row r="18" spans="1:12" x14ac:dyDescent="0.25">
      <c r="K18" s="31"/>
    </row>
    <row r="19" spans="1:12" ht="15.75" customHeight="1" x14ac:dyDescent="0.25">
      <c r="A19" s="397" t="s">
        <v>432</v>
      </c>
      <c r="B19" s="397"/>
      <c r="C19" s="397"/>
      <c r="D19" s="397"/>
      <c r="E19" s="397"/>
      <c r="F19" s="397"/>
      <c r="G19" s="397"/>
      <c r="H19" s="397"/>
      <c r="I19" s="397"/>
      <c r="J19" s="397"/>
      <c r="K19" s="397"/>
      <c r="L19" s="397"/>
    </row>
    <row r="20" spans="1:12" x14ac:dyDescent="0.25">
      <c r="A20" s="45"/>
      <c r="B20" s="45"/>
    </row>
    <row r="21" spans="1:12" ht="28.5" customHeight="1" x14ac:dyDescent="0.25">
      <c r="A21" s="389" t="s">
        <v>212</v>
      </c>
      <c r="B21" s="389" t="s">
        <v>211</v>
      </c>
      <c r="C21" s="394" t="s">
        <v>366</v>
      </c>
      <c r="D21" s="394"/>
      <c r="E21" s="394"/>
      <c r="F21" s="394"/>
      <c r="G21" s="394"/>
      <c r="H21" s="394"/>
      <c r="I21" s="389" t="s">
        <v>210</v>
      </c>
      <c r="J21" s="391" t="s">
        <v>368</v>
      </c>
      <c r="K21" s="389" t="s">
        <v>209</v>
      </c>
      <c r="L21" s="390" t="s">
        <v>367</v>
      </c>
    </row>
    <row r="22" spans="1:12" ht="58.5" customHeight="1" x14ac:dyDescent="0.25">
      <c r="A22" s="389"/>
      <c r="B22" s="389"/>
      <c r="C22" s="393" t="s">
        <v>2</v>
      </c>
      <c r="D22" s="393"/>
      <c r="E22" s="115"/>
      <c r="F22" s="116"/>
      <c r="G22" s="395" t="s">
        <v>468</v>
      </c>
      <c r="H22" s="396"/>
      <c r="I22" s="389"/>
      <c r="J22" s="392"/>
      <c r="K22" s="389"/>
      <c r="L22" s="390"/>
    </row>
    <row r="23" spans="1:12" ht="47.25" x14ac:dyDescent="0.25">
      <c r="A23" s="389"/>
      <c r="B23" s="389"/>
      <c r="C23" s="67" t="s">
        <v>208</v>
      </c>
      <c r="D23" s="67" t="s">
        <v>207</v>
      </c>
      <c r="E23" s="67" t="s">
        <v>208</v>
      </c>
      <c r="F23" s="67" t="s">
        <v>207</v>
      </c>
      <c r="G23" s="67" t="s">
        <v>208</v>
      </c>
      <c r="H23" s="67" t="s">
        <v>207</v>
      </c>
      <c r="I23" s="389"/>
      <c r="J23" s="393"/>
      <c r="K23" s="389"/>
      <c r="L23" s="390"/>
    </row>
    <row r="24" spans="1:12" x14ac:dyDescent="0.25">
      <c r="A24" s="50">
        <v>1</v>
      </c>
      <c r="B24" s="50">
        <v>2</v>
      </c>
      <c r="C24" s="67">
        <v>3</v>
      </c>
      <c r="D24" s="67">
        <v>4</v>
      </c>
      <c r="E24" s="67">
        <v>5</v>
      </c>
      <c r="F24" s="67">
        <v>6</v>
      </c>
      <c r="G24" s="67">
        <v>7</v>
      </c>
      <c r="H24" s="67">
        <v>8</v>
      </c>
      <c r="I24" s="67">
        <v>9</v>
      </c>
      <c r="J24" s="67">
        <v>10</v>
      </c>
      <c r="K24" s="67">
        <v>11</v>
      </c>
      <c r="L24" s="67">
        <v>12</v>
      </c>
    </row>
    <row r="25" spans="1:12" x14ac:dyDescent="0.25">
      <c r="A25" s="67">
        <v>1</v>
      </c>
      <c r="B25" s="68" t="s">
        <v>206</v>
      </c>
      <c r="C25" s="49">
        <v>2023</v>
      </c>
      <c r="D25" s="49">
        <v>2023</v>
      </c>
      <c r="E25" s="49">
        <v>2023</v>
      </c>
      <c r="F25" s="49">
        <v>2023</v>
      </c>
      <c r="G25" s="49">
        <v>2023</v>
      </c>
      <c r="H25" s="49">
        <v>2023</v>
      </c>
      <c r="I25" s="49">
        <v>0</v>
      </c>
      <c r="J25" s="49">
        <v>0</v>
      </c>
      <c r="K25" s="65"/>
      <c r="L25" s="76"/>
    </row>
    <row r="26" spans="1:12" ht="21.75" customHeight="1" x14ac:dyDescent="0.25">
      <c r="A26" s="67" t="s">
        <v>205</v>
      </c>
      <c r="B26" s="71" t="s">
        <v>373</v>
      </c>
      <c r="C26" s="49" t="s">
        <v>313</v>
      </c>
      <c r="D26" s="49" t="s">
        <v>313</v>
      </c>
      <c r="E26" s="49" t="s">
        <v>313</v>
      </c>
      <c r="F26" s="49" t="s">
        <v>313</v>
      </c>
      <c r="G26" s="49" t="s">
        <v>313</v>
      </c>
      <c r="H26" s="49" t="s">
        <v>313</v>
      </c>
      <c r="I26" s="49">
        <v>0</v>
      </c>
      <c r="J26" s="70"/>
      <c r="K26" s="65"/>
      <c r="L26" s="65"/>
    </row>
    <row r="27" spans="1:12" ht="39" customHeight="1" x14ac:dyDescent="0.25">
      <c r="A27" s="67" t="s">
        <v>204</v>
      </c>
      <c r="B27" s="71" t="s">
        <v>375</v>
      </c>
      <c r="C27" s="49" t="s">
        <v>313</v>
      </c>
      <c r="D27" s="49" t="s">
        <v>313</v>
      </c>
      <c r="E27" s="49" t="s">
        <v>313</v>
      </c>
      <c r="F27" s="49" t="s">
        <v>313</v>
      </c>
      <c r="G27" s="49" t="s">
        <v>313</v>
      </c>
      <c r="H27" s="49" t="s">
        <v>313</v>
      </c>
      <c r="I27" s="49">
        <v>0</v>
      </c>
      <c r="J27" s="70"/>
      <c r="K27" s="65"/>
      <c r="L27" s="65"/>
    </row>
    <row r="28" spans="1:12" ht="70.5" customHeight="1" x14ac:dyDescent="0.25">
      <c r="A28" s="67" t="s">
        <v>374</v>
      </c>
      <c r="B28" s="71" t="s">
        <v>379</v>
      </c>
      <c r="C28" s="49" t="s">
        <v>313</v>
      </c>
      <c r="D28" s="49" t="s">
        <v>313</v>
      </c>
      <c r="E28" s="49" t="s">
        <v>313</v>
      </c>
      <c r="F28" s="49" t="s">
        <v>313</v>
      </c>
      <c r="G28" s="49" t="s">
        <v>313</v>
      </c>
      <c r="H28" s="49" t="s">
        <v>313</v>
      </c>
      <c r="I28" s="49">
        <v>0</v>
      </c>
      <c r="J28" s="70"/>
      <c r="K28" s="65"/>
      <c r="L28" s="65"/>
    </row>
    <row r="29" spans="1:12" ht="54" customHeight="1" x14ac:dyDescent="0.25">
      <c r="A29" s="67" t="s">
        <v>203</v>
      </c>
      <c r="B29" s="71" t="s">
        <v>378</v>
      </c>
      <c r="C29" s="49" t="s">
        <v>313</v>
      </c>
      <c r="D29" s="49" t="s">
        <v>313</v>
      </c>
      <c r="E29" s="49" t="s">
        <v>313</v>
      </c>
      <c r="F29" s="49" t="s">
        <v>313</v>
      </c>
      <c r="G29" s="49" t="s">
        <v>313</v>
      </c>
      <c r="H29" s="49" t="s">
        <v>313</v>
      </c>
      <c r="I29" s="49">
        <v>0</v>
      </c>
      <c r="J29" s="70"/>
      <c r="K29" s="65"/>
      <c r="L29" s="65"/>
    </row>
    <row r="30" spans="1:12" ht="42" customHeight="1" x14ac:dyDescent="0.25">
      <c r="A30" s="67" t="s">
        <v>202</v>
      </c>
      <c r="B30" s="71" t="s">
        <v>380</v>
      </c>
      <c r="C30" s="49" t="s">
        <v>313</v>
      </c>
      <c r="D30" s="49" t="s">
        <v>313</v>
      </c>
      <c r="E30" s="49" t="s">
        <v>313</v>
      </c>
      <c r="F30" s="49" t="s">
        <v>313</v>
      </c>
      <c r="G30" s="49" t="s">
        <v>313</v>
      </c>
      <c r="H30" s="49" t="s">
        <v>313</v>
      </c>
      <c r="I30" s="49">
        <v>0</v>
      </c>
      <c r="J30" s="70"/>
      <c r="K30" s="65"/>
      <c r="L30" s="65"/>
    </row>
    <row r="31" spans="1:12" ht="37.5" customHeight="1" x14ac:dyDescent="0.25">
      <c r="A31" s="67" t="s">
        <v>201</v>
      </c>
      <c r="B31" s="66" t="s">
        <v>376</v>
      </c>
      <c r="C31" s="49" t="s">
        <v>313</v>
      </c>
      <c r="D31" s="49" t="s">
        <v>313</v>
      </c>
      <c r="E31" s="49" t="s">
        <v>313</v>
      </c>
      <c r="F31" s="49" t="s">
        <v>313</v>
      </c>
      <c r="G31" s="49" t="s">
        <v>313</v>
      </c>
      <c r="H31" s="49" t="s">
        <v>313</v>
      </c>
      <c r="I31" s="49">
        <v>0</v>
      </c>
      <c r="J31" s="49"/>
      <c r="K31" s="65"/>
      <c r="L31" s="65"/>
    </row>
    <row r="32" spans="1:12" ht="31.5" x14ac:dyDescent="0.25">
      <c r="A32" s="67" t="s">
        <v>199</v>
      </c>
      <c r="B32" s="66" t="s">
        <v>381</v>
      </c>
      <c r="C32" s="49" t="s">
        <v>313</v>
      </c>
      <c r="D32" s="49" t="s">
        <v>313</v>
      </c>
      <c r="E32" s="49" t="s">
        <v>313</v>
      </c>
      <c r="F32" s="49" t="s">
        <v>313</v>
      </c>
      <c r="G32" s="49" t="s">
        <v>313</v>
      </c>
      <c r="H32" s="49" t="s">
        <v>313</v>
      </c>
      <c r="I32" s="49">
        <v>0</v>
      </c>
      <c r="J32" s="49"/>
      <c r="K32" s="65"/>
      <c r="L32" s="65"/>
    </row>
    <row r="33" spans="1:12" ht="37.5" customHeight="1" x14ac:dyDescent="0.25">
      <c r="A33" s="67" t="s">
        <v>392</v>
      </c>
      <c r="B33" s="66" t="s">
        <v>309</v>
      </c>
      <c r="C33" s="49" t="s">
        <v>313</v>
      </c>
      <c r="D33" s="49" t="s">
        <v>313</v>
      </c>
      <c r="E33" s="49" t="s">
        <v>313</v>
      </c>
      <c r="F33" s="49" t="s">
        <v>313</v>
      </c>
      <c r="G33" s="49" t="s">
        <v>313</v>
      </c>
      <c r="H33" s="49" t="s">
        <v>313</v>
      </c>
      <c r="I33" s="49">
        <v>0</v>
      </c>
      <c r="J33" s="49"/>
      <c r="K33" s="65"/>
      <c r="L33" s="65"/>
    </row>
    <row r="34" spans="1:12" ht="47.25" customHeight="1" x14ac:dyDescent="0.25">
      <c r="A34" s="67" t="s">
        <v>393</v>
      </c>
      <c r="B34" s="66" t="s">
        <v>385</v>
      </c>
      <c r="C34" s="49" t="s">
        <v>313</v>
      </c>
      <c r="D34" s="49" t="s">
        <v>313</v>
      </c>
      <c r="E34" s="49" t="s">
        <v>313</v>
      </c>
      <c r="F34" s="49" t="s">
        <v>313</v>
      </c>
      <c r="G34" s="49" t="s">
        <v>313</v>
      </c>
      <c r="H34" s="49" t="s">
        <v>313</v>
      </c>
      <c r="I34" s="49">
        <v>0</v>
      </c>
      <c r="J34" s="49"/>
      <c r="K34" s="69"/>
      <c r="L34" s="65"/>
    </row>
    <row r="35" spans="1:12" ht="49.5" customHeight="1" x14ac:dyDescent="0.25">
      <c r="A35" s="67" t="s">
        <v>394</v>
      </c>
      <c r="B35" s="66" t="s">
        <v>200</v>
      </c>
      <c r="C35" s="49" t="s">
        <v>313</v>
      </c>
      <c r="D35" s="49" t="s">
        <v>313</v>
      </c>
      <c r="E35" s="49" t="s">
        <v>313</v>
      </c>
      <c r="F35" s="49" t="s">
        <v>313</v>
      </c>
      <c r="G35" s="49" t="s">
        <v>313</v>
      </c>
      <c r="H35" s="49" t="s">
        <v>313</v>
      </c>
      <c r="I35" s="49">
        <v>0</v>
      </c>
      <c r="J35" s="49"/>
      <c r="K35" s="69"/>
      <c r="L35" s="65"/>
    </row>
    <row r="36" spans="1:12" ht="37.5" customHeight="1" x14ac:dyDescent="0.25">
      <c r="A36" s="67" t="s">
        <v>395</v>
      </c>
      <c r="B36" s="66" t="s">
        <v>377</v>
      </c>
      <c r="C36" s="49" t="s">
        <v>313</v>
      </c>
      <c r="D36" s="49" t="s">
        <v>313</v>
      </c>
      <c r="E36" s="49" t="s">
        <v>313</v>
      </c>
      <c r="F36" s="49" t="s">
        <v>313</v>
      </c>
      <c r="G36" s="49" t="s">
        <v>313</v>
      </c>
      <c r="H36" s="49" t="s">
        <v>313</v>
      </c>
      <c r="I36" s="49">
        <v>0</v>
      </c>
      <c r="J36" s="49"/>
      <c r="K36" s="65"/>
      <c r="L36" s="65"/>
    </row>
    <row r="37" spans="1:12" x14ac:dyDescent="0.25">
      <c r="A37" s="67" t="s">
        <v>396</v>
      </c>
      <c r="B37" s="66" t="s">
        <v>198</v>
      </c>
      <c r="C37" s="49" t="s">
        <v>313</v>
      </c>
      <c r="D37" s="49" t="s">
        <v>313</v>
      </c>
      <c r="E37" s="49" t="s">
        <v>313</v>
      </c>
      <c r="F37" s="49" t="s">
        <v>313</v>
      </c>
      <c r="G37" s="49" t="s">
        <v>313</v>
      </c>
      <c r="H37" s="49" t="s">
        <v>313</v>
      </c>
      <c r="I37" s="49">
        <v>0</v>
      </c>
      <c r="J37" s="137"/>
      <c r="K37" s="65"/>
      <c r="L37" s="65"/>
    </row>
    <row r="38" spans="1:12" x14ac:dyDescent="0.25">
      <c r="A38" s="67">
        <v>2</v>
      </c>
      <c r="B38" s="68" t="s">
        <v>197</v>
      </c>
      <c r="C38" s="49">
        <v>2023</v>
      </c>
      <c r="D38" s="49">
        <v>2023</v>
      </c>
      <c r="E38" s="49">
        <v>2023</v>
      </c>
      <c r="F38" s="49">
        <v>2023</v>
      </c>
      <c r="G38" s="49">
        <v>2023</v>
      </c>
      <c r="H38" s="49">
        <v>2023</v>
      </c>
      <c r="I38" s="49">
        <v>0</v>
      </c>
      <c r="J38" s="49">
        <v>0</v>
      </c>
      <c r="K38" s="65"/>
      <c r="L38" s="65"/>
    </row>
    <row r="39" spans="1:12" ht="63" x14ac:dyDescent="0.25">
      <c r="A39" s="141" t="s">
        <v>167</v>
      </c>
      <c r="B39" s="66" t="s">
        <v>382</v>
      </c>
      <c r="C39" s="49">
        <v>2023</v>
      </c>
      <c r="D39" s="49">
        <v>2023</v>
      </c>
      <c r="E39" s="49">
        <v>2023</v>
      </c>
      <c r="F39" s="49">
        <v>2023</v>
      </c>
      <c r="G39" s="49">
        <v>2023</v>
      </c>
      <c r="H39" s="49">
        <v>2023</v>
      </c>
      <c r="I39" s="49">
        <v>0</v>
      </c>
      <c r="J39" s="65"/>
      <c r="K39" s="65"/>
      <c r="L39" s="65"/>
    </row>
    <row r="40" spans="1:12" ht="33.75" customHeight="1" x14ac:dyDescent="0.25">
      <c r="A40" s="140" t="s">
        <v>470</v>
      </c>
      <c r="B40" s="66" t="s">
        <v>384</v>
      </c>
      <c r="C40" s="49">
        <v>2023</v>
      </c>
      <c r="D40" s="49">
        <v>2023</v>
      </c>
      <c r="E40" s="49">
        <v>2023</v>
      </c>
      <c r="F40" s="49">
        <v>2023</v>
      </c>
      <c r="G40" s="49">
        <v>2023</v>
      </c>
      <c r="H40" s="49">
        <v>2023</v>
      </c>
      <c r="I40" s="49">
        <v>0</v>
      </c>
      <c r="J40" s="142"/>
      <c r="K40" s="65"/>
      <c r="L40" s="65"/>
    </row>
    <row r="41" spans="1:12" ht="63" customHeight="1" x14ac:dyDescent="0.25">
      <c r="A41" s="67">
        <v>3</v>
      </c>
      <c r="B41" s="68" t="s">
        <v>462</v>
      </c>
      <c r="C41" s="49" t="s">
        <v>313</v>
      </c>
      <c r="D41" s="49" t="s">
        <v>313</v>
      </c>
      <c r="E41" s="49" t="s">
        <v>313</v>
      </c>
      <c r="F41" s="49" t="s">
        <v>313</v>
      </c>
      <c r="G41" s="49" t="s">
        <v>313</v>
      </c>
      <c r="H41" s="49" t="s">
        <v>313</v>
      </c>
      <c r="I41" s="49">
        <v>0</v>
      </c>
      <c r="J41" s="49">
        <v>0</v>
      </c>
      <c r="K41" s="65"/>
      <c r="L41" s="65"/>
    </row>
    <row r="42" spans="1:12" ht="58.5" customHeight="1" x14ac:dyDescent="0.25">
      <c r="A42" s="67" t="s">
        <v>471</v>
      </c>
      <c r="B42" s="66" t="s">
        <v>383</v>
      </c>
      <c r="C42" s="49" t="s">
        <v>313</v>
      </c>
      <c r="D42" s="49" t="s">
        <v>313</v>
      </c>
      <c r="E42" s="49" t="s">
        <v>313</v>
      </c>
      <c r="F42" s="49" t="s">
        <v>313</v>
      </c>
      <c r="G42" s="49" t="s">
        <v>313</v>
      </c>
      <c r="H42" s="49" t="s">
        <v>313</v>
      </c>
      <c r="I42" s="49">
        <v>0</v>
      </c>
      <c r="J42" s="65"/>
      <c r="K42" s="65"/>
      <c r="L42" s="65"/>
    </row>
    <row r="43" spans="1:12" ht="34.5" customHeight="1" x14ac:dyDescent="0.25">
      <c r="A43" s="141" t="s">
        <v>156</v>
      </c>
      <c r="B43" s="66" t="s">
        <v>196</v>
      </c>
      <c r="C43" s="49" t="s">
        <v>313</v>
      </c>
      <c r="D43" s="49" t="s">
        <v>313</v>
      </c>
      <c r="E43" s="49" t="s">
        <v>313</v>
      </c>
      <c r="F43" s="49" t="s">
        <v>313</v>
      </c>
      <c r="G43" s="49" t="s">
        <v>313</v>
      </c>
      <c r="H43" s="49" t="s">
        <v>313</v>
      </c>
      <c r="I43" s="49">
        <v>0</v>
      </c>
      <c r="J43" s="142"/>
      <c r="K43" s="65"/>
      <c r="L43" s="65"/>
    </row>
    <row r="44" spans="1:12" ht="24.75" customHeight="1" x14ac:dyDescent="0.25">
      <c r="A44" s="141" t="s">
        <v>155</v>
      </c>
      <c r="B44" s="66" t="s">
        <v>195</v>
      </c>
      <c r="C44" s="49" t="s">
        <v>313</v>
      </c>
      <c r="D44" s="49" t="s">
        <v>313</v>
      </c>
      <c r="E44" s="49" t="s">
        <v>313</v>
      </c>
      <c r="F44" s="49" t="s">
        <v>313</v>
      </c>
      <c r="G44" s="49" t="s">
        <v>313</v>
      </c>
      <c r="H44" s="49" t="s">
        <v>313</v>
      </c>
      <c r="I44" s="49">
        <v>0</v>
      </c>
      <c r="J44" s="142"/>
      <c r="K44" s="65"/>
      <c r="L44" s="65"/>
    </row>
    <row r="45" spans="1:12" ht="90.75" customHeight="1" x14ac:dyDescent="0.25">
      <c r="A45" s="141" t="s">
        <v>154</v>
      </c>
      <c r="B45" s="66" t="s">
        <v>388</v>
      </c>
      <c r="C45" s="49" t="s">
        <v>313</v>
      </c>
      <c r="D45" s="49" t="s">
        <v>313</v>
      </c>
      <c r="E45" s="49" t="s">
        <v>313</v>
      </c>
      <c r="F45" s="49" t="s">
        <v>313</v>
      </c>
      <c r="G45" s="49" t="s">
        <v>313</v>
      </c>
      <c r="H45" s="49" t="s">
        <v>313</v>
      </c>
      <c r="I45" s="49">
        <v>0</v>
      </c>
      <c r="J45" s="142"/>
      <c r="K45" s="65"/>
      <c r="L45" s="65"/>
    </row>
    <row r="46" spans="1:12" ht="167.25" customHeight="1" x14ac:dyDescent="0.25">
      <c r="A46" s="141" t="s">
        <v>153</v>
      </c>
      <c r="B46" s="66" t="s">
        <v>386</v>
      </c>
      <c r="C46" s="49" t="s">
        <v>313</v>
      </c>
      <c r="D46" s="49" t="s">
        <v>313</v>
      </c>
      <c r="E46" s="49" t="s">
        <v>313</v>
      </c>
      <c r="F46" s="49" t="s">
        <v>313</v>
      </c>
      <c r="G46" s="49" t="s">
        <v>313</v>
      </c>
      <c r="H46" s="49" t="s">
        <v>313</v>
      </c>
      <c r="I46" s="49">
        <v>0</v>
      </c>
      <c r="J46" s="142"/>
      <c r="K46" s="65"/>
      <c r="L46" s="65"/>
    </row>
    <row r="47" spans="1:12" ht="30.75" customHeight="1" x14ac:dyDescent="0.25">
      <c r="A47" s="141" t="s">
        <v>152</v>
      </c>
      <c r="B47" s="66" t="s">
        <v>194</v>
      </c>
      <c r="C47" s="49" t="s">
        <v>313</v>
      </c>
      <c r="D47" s="49" t="s">
        <v>313</v>
      </c>
      <c r="E47" s="49" t="s">
        <v>313</v>
      </c>
      <c r="F47" s="49" t="s">
        <v>313</v>
      </c>
      <c r="G47" s="49" t="s">
        <v>313</v>
      </c>
      <c r="H47" s="49" t="s">
        <v>313</v>
      </c>
      <c r="I47" s="49">
        <v>0</v>
      </c>
      <c r="J47" s="145"/>
      <c r="K47" s="65"/>
      <c r="L47" s="65"/>
    </row>
    <row r="48" spans="1:12" ht="37.5" customHeight="1" x14ac:dyDescent="0.25">
      <c r="A48" s="67">
        <v>4</v>
      </c>
      <c r="B48" s="68" t="s">
        <v>193</v>
      </c>
      <c r="C48" s="49">
        <v>2023</v>
      </c>
      <c r="D48" s="49">
        <v>2023</v>
      </c>
      <c r="E48" s="49">
        <v>2023</v>
      </c>
      <c r="F48" s="49">
        <v>2023</v>
      </c>
      <c r="G48" s="49">
        <v>2023</v>
      </c>
      <c r="H48" s="49">
        <v>2023</v>
      </c>
      <c r="I48" s="49">
        <v>0</v>
      </c>
      <c r="J48" s="49">
        <v>0</v>
      </c>
      <c r="K48" s="65"/>
      <c r="L48" s="65"/>
    </row>
    <row r="49" spans="1:12" ht="35.25" customHeight="1" x14ac:dyDescent="0.25">
      <c r="A49" s="140" t="s">
        <v>192</v>
      </c>
      <c r="B49" s="66" t="s">
        <v>191</v>
      </c>
      <c r="C49" s="49" t="s">
        <v>313</v>
      </c>
      <c r="D49" s="49" t="s">
        <v>313</v>
      </c>
      <c r="E49" s="49" t="s">
        <v>313</v>
      </c>
      <c r="F49" s="49" t="s">
        <v>313</v>
      </c>
      <c r="G49" s="49" t="s">
        <v>313</v>
      </c>
      <c r="H49" s="49" t="s">
        <v>313</v>
      </c>
      <c r="I49" s="49">
        <v>0</v>
      </c>
      <c r="J49" s="145"/>
      <c r="K49" s="65"/>
      <c r="L49" s="65"/>
    </row>
    <row r="50" spans="1:12" ht="86.25" customHeight="1" x14ac:dyDescent="0.25">
      <c r="A50" s="67" t="s">
        <v>190</v>
      </c>
      <c r="B50" s="66" t="s">
        <v>387</v>
      </c>
      <c r="C50" s="49" t="s">
        <v>313</v>
      </c>
      <c r="D50" s="49" t="s">
        <v>313</v>
      </c>
      <c r="E50" s="49" t="s">
        <v>313</v>
      </c>
      <c r="F50" s="49" t="s">
        <v>313</v>
      </c>
      <c r="G50" s="49" t="s">
        <v>313</v>
      </c>
      <c r="H50" s="49" t="s">
        <v>313</v>
      </c>
      <c r="I50" s="49">
        <v>0</v>
      </c>
      <c r="J50" s="145"/>
      <c r="K50" s="65"/>
      <c r="L50" s="65"/>
    </row>
    <row r="51" spans="1:12" ht="77.25" customHeight="1" x14ac:dyDescent="0.25">
      <c r="A51" s="67" t="s">
        <v>188</v>
      </c>
      <c r="B51" s="66" t="s">
        <v>389</v>
      </c>
      <c r="C51" s="49" t="s">
        <v>313</v>
      </c>
      <c r="D51" s="49" t="s">
        <v>313</v>
      </c>
      <c r="E51" s="49" t="s">
        <v>313</v>
      </c>
      <c r="F51" s="49" t="s">
        <v>313</v>
      </c>
      <c r="G51" s="49" t="s">
        <v>313</v>
      </c>
      <c r="H51" s="49" t="s">
        <v>313</v>
      </c>
      <c r="I51" s="49">
        <v>0</v>
      </c>
      <c r="J51" s="145"/>
      <c r="K51" s="65"/>
      <c r="L51" s="65"/>
    </row>
    <row r="52" spans="1:12" ht="71.25" customHeight="1" x14ac:dyDescent="0.25">
      <c r="A52" s="67" t="s">
        <v>186</v>
      </c>
      <c r="B52" s="66" t="s">
        <v>189</v>
      </c>
      <c r="C52" s="49" t="s">
        <v>313</v>
      </c>
      <c r="D52" s="49" t="s">
        <v>313</v>
      </c>
      <c r="E52" s="49" t="s">
        <v>313</v>
      </c>
      <c r="F52" s="49" t="s">
        <v>313</v>
      </c>
      <c r="G52" s="49" t="s">
        <v>313</v>
      </c>
      <c r="H52" s="49" t="s">
        <v>313</v>
      </c>
      <c r="I52" s="49">
        <v>0</v>
      </c>
      <c r="J52" s="145"/>
      <c r="K52" s="65"/>
      <c r="L52" s="65"/>
    </row>
    <row r="53" spans="1:12" ht="48" customHeight="1" x14ac:dyDescent="0.25">
      <c r="A53" s="67" t="s">
        <v>391</v>
      </c>
      <c r="B53" s="120" t="s">
        <v>390</v>
      </c>
      <c r="C53" s="49">
        <v>2023</v>
      </c>
      <c r="D53" s="49">
        <v>2023</v>
      </c>
      <c r="E53" s="49">
        <v>2023</v>
      </c>
      <c r="F53" s="49">
        <v>2023</v>
      </c>
      <c r="G53" s="49">
        <v>2023</v>
      </c>
      <c r="H53" s="49">
        <v>2023</v>
      </c>
      <c r="I53" s="49">
        <v>0</v>
      </c>
      <c r="J53" s="145"/>
      <c r="K53" s="65"/>
      <c r="L53" s="65"/>
    </row>
    <row r="54" spans="1:12" ht="46.5" customHeight="1" x14ac:dyDescent="0.25">
      <c r="A54" s="67" t="s">
        <v>472</v>
      </c>
      <c r="B54" s="66" t="s">
        <v>187</v>
      </c>
      <c r="C54" s="49" t="s">
        <v>313</v>
      </c>
      <c r="D54" s="49" t="s">
        <v>313</v>
      </c>
      <c r="E54" s="49" t="s">
        <v>313</v>
      </c>
      <c r="F54" s="49" t="s">
        <v>313</v>
      </c>
      <c r="G54" s="49" t="s">
        <v>313</v>
      </c>
      <c r="H54" s="49" t="s">
        <v>313</v>
      </c>
      <c r="I54" s="49">
        <v>0</v>
      </c>
      <c r="J54" s="142"/>
      <c r="K54" s="65"/>
      <c r="L54" s="6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15</vt:i4>
      </vt:variant>
    </vt:vector>
  </HeadingPairs>
  <TitlesOfParts>
    <vt:vector size="29" baseType="lpstr">
      <vt:lpstr>1.Титульный лист</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10. Карта</vt:lpstr>
      <vt:lpstr>'1.Титульный лист'!Заголовки_для_печати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'1.Титульный лист'!Область_печати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Султанов Денис Рашитович</cp:lastModifiedBy>
  <cp:lastPrinted>2015-11-30T14:18:17Z</cp:lastPrinted>
  <dcterms:created xsi:type="dcterms:W3CDTF">2015-08-16T15:31:05Z</dcterms:created>
  <dcterms:modified xsi:type="dcterms:W3CDTF">2023-11-13T04:38:12Z</dcterms:modified>
</cp:coreProperties>
</file>